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220経営安定支援係\02_苗木生産供給事業\Ｒ５／2023\2023○3-1掘取運搬委託\R6 準備契約\02 掘取運搬準備契約(2入札前)(契約担当送付用)\"/>
    </mc:Choice>
  </mc:AlternateContent>
  <bookViews>
    <workbookView xWindow="0" yWindow="0" windowWidth="23040" windowHeight="8376" tabRatio="924"/>
  </bookViews>
  <sheets>
    <sheet name="区部南部" sheetId="22" r:id="rId1"/>
  </sheets>
  <definedNames>
    <definedName name="_xlnm.Print_Area" localSheetId="0">区部南部!$A$1:$P$79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2" l="1"/>
  <c r="I69" i="22"/>
  <c r="J74" i="22" s="1"/>
  <c r="I65" i="22"/>
  <c r="I64" i="22"/>
  <c r="I63" i="22"/>
  <c r="I62" i="22"/>
  <c r="I61" i="22"/>
  <c r="I60" i="22"/>
  <c r="I59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35" i="22" l="1"/>
  <c r="J71" i="22" s="1"/>
  <c r="I66" i="22"/>
  <c r="J73" i="22" s="1"/>
  <c r="N54" i="22"/>
  <c r="J72" i="22" s="1"/>
  <c r="J76" i="22" s="1"/>
  <c r="M54" i="22"/>
  <c r="H66" i="22"/>
  <c r="J77" i="22" l="1"/>
  <c r="J78" i="22" s="1"/>
</calcChain>
</file>

<file path=xl/sharedStrings.xml><?xml version="1.0" encoding="utf-8"?>
<sst xmlns="http://schemas.openxmlformats.org/spreadsheetml/2006/main" count="154" uniqueCount="78">
  <si>
    <t>200～249</t>
  </si>
  <si>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</si>
  <si>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</si>
  <si>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</si>
  <si>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</si>
  <si>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</si>
  <si>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</si>
  <si>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</si>
  <si>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</si>
  <si>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</si>
  <si>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合　計</t>
    <rPh sb="0" eb="1">
      <t>ゴウ</t>
    </rPh>
    <rPh sb="2" eb="3">
      <t>ケイ</t>
    </rPh>
    <phoneticPr fontId="5"/>
  </si>
  <si>
    <t>200～249</t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</si>
  <si>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</si>
  <si>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</si>
  <si>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</si>
  <si>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</si>
  <si>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</si>
  <si>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</si>
  <si>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</si>
  <si>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</si>
  <si>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</si>
  <si>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</si>
  <si>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</si>
  <si>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</si>
  <si>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</si>
  <si>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</si>
  <si>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</si>
  <si>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</si>
  <si>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</si>
  <si>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</si>
  <si>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</si>
  <si>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</si>
  <si>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</si>
  <si>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</si>
  <si>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</si>
  <si>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</si>
  <si>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 xml:space="preserve"> 3～5</t>
    <phoneticPr fontId="5"/>
  </si>
  <si>
    <t>30～49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</si>
  <si>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</si>
  <si>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</si>
  <si>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</si>
  <si>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</si>
  <si>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</si>
  <si>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</si>
  <si>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</si>
  <si>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</si>
  <si>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</si>
  <si>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</si>
  <si>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</si>
  <si>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</si>
  <si>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</si>
  <si>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</si>
  <si>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</si>
  <si>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</si>
  <si>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</si>
  <si>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</t>
    <phoneticPr fontId="2"/>
  </si>
  <si>
    <t>(作業指示日数毎)</t>
    <phoneticPr fontId="2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</si>
  <si>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</si>
  <si>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</si>
  <si>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</si>
  <si>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</si>
  <si>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</si>
  <si>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</si>
  <si>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2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</si>
  <si>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</si>
  <si>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</si>
  <si>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</si>
  <si>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</si>
  <si>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28" eb="133">
      <t>ウンパンキホンヒ</t>
    </rPh>
    <rPh sb="137" eb="139">
      <t>ソウテイ</t>
    </rPh>
    <rPh sb="139" eb="141">
      <t>ニッスウ</t>
    </rPh>
    <rPh sb="143" eb="147">
      <t>サギョウシジ</t>
    </rPh>
    <rPh sb="147" eb="148">
      <t>ショ</t>
    </rPh>
    <rPh sb="149" eb="154">
      <t>キョウキュウサキウチワケ</t>
    </rPh>
    <rPh sb="154" eb="155">
      <t>ヒョウ</t>
    </rPh>
    <rPh sb="156" eb="157">
      <t>シメ</t>
    </rPh>
    <rPh sb="169" eb="170">
      <t>ニチ</t>
    </rPh>
    <rPh sb="178" eb="180">
      <t>ビコウ</t>
    </rPh>
    <rPh sb="180" eb="181">
      <t>トウ</t>
    </rPh>
    <rPh sb="185" eb="187">
      <t>ハンニュウ</t>
    </rPh>
    <rPh sb="188" eb="189">
      <t>カン</t>
    </rPh>
    <rPh sb="191" eb="193">
      <t>シジ</t>
    </rPh>
    <rPh sb="194" eb="196">
      <t>ベット</t>
    </rPh>
    <rPh sb="198" eb="200">
      <t>バアイ</t>
    </rPh>
    <rPh sb="203" eb="204">
      <t>カギ</t>
    </rPh>
    <phoneticPr fontId="9"/>
  </si>
  <si>
    <t>令和６年度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</si>
  <si>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　（サツキ、ツツジ類）</t>
    <rPh sb="9" eb="10">
      <t>ルイ</t>
    </rPh>
    <phoneticPr fontId="2"/>
  </si>
  <si>
    <t>　（ソヨゴ、ヤマボウシ）</t>
    <phoneticPr fontId="2"/>
  </si>
  <si>
    <t>　（モミジ、ハナミズキ）</t>
    <phoneticPr fontId="2"/>
  </si>
  <si>
    <t>　（シラカシ、マテバシイ）</t>
    <phoneticPr fontId="5"/>
  </si>
  <si>
    <t>　（サクラ）</t>
    <phoneticPr fontId="2"/>
  </si>
  <si>
    <t>　（シャクナゲ、アベリア‘エドワード・ゴーチャー’）</t>
    <phoneticPr fontId="2"/>
  </si>
  <si>
    <r>
      <t>海上輸送費（想定額）：110,000円×６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</si>
  <si>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3　区部南部</t>
    <rPh sb="2" eb="4">
      <t>クブ</t>
    </rPh>
    <rPh sb="4" eb="6">
      <t>ナンブ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</si>
</sst>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236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7" fontId="7" fillId="0" borderId="38" xfId="3" applyNumberFormat="1" applyFont="1" applyFill="1" applyBorder="1" applyAlignment="1" applyProtection="1">
      <alignment vertical="center"/>
    </xf>
    <xf numFmtId="177" fontId="7" fillId="0" borderId="35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7" fontId="7" fillId="0" borderId="71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176" fontId="7" fillId="0" borderId="6" xfId="3" applyNumberFormat="1" applyFont="1" applyBorder="1" applyAlignment="1" applyProtection="1">
      <alignment vertical="center"/>
    </xf>
    <xf numFmtId="176" fontId="7" fillId="0" borderId="19" xfId="3" applyNumberFormat="1" applyFont="1" applyBorder="1" applyAlignment="1" applyProtection="1">
      <alignment vertical="center"/>
    </xf>
    <xf numFmtId="176" fontId="7" fillId="0" borderId="17" xfId="3" applyNumberFormat="1" applyFont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47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4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0" xfId="2" applyFont="1" applyFill="1" applyBorder="1" applyAlignment="1" applyProtection="1">
      <alignment vertical="top"/>
      <protection locked="0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7" fontId="12" fillId="2" borderId="20" xfId="3" applyNumberFormat="1" applyFont="1" applyFill="1" applyBorder="1" applyAlignment="1" applyProtection="1">
      <alignment vertical="center" shrinkToFit="1"/>
      <protection locked="0"/>
    </xf>
    <xf numFmtId="177" fontId="12" fillId="2" borderId="17" xfId="3" applyNumberFormat="1" applyFont="1" applyFill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88" xfId="3" applyFont="1" applyBorder="1" applyAlignment="1" applyProtection="1">
      <alignment vertical="center"/>
      <protection locked="0"/>
    </xf>
    <xf numFmtId="177" fontId="7" fillId="0" borderId="53" xfId="3" applyNumberFormat="1" applyFont="1" applyFill="1" applyBorder="1" applyAlignment="1" applyProtection="1">
      <alignment vertical="center"/>
    </xf>
    <xf numFmtId="0" fontId="7" fillId="0" borderId="53" xfId="2" applyFont="1" applyBorder="1" applyAlignment="1" applyProtection="1">
      <alignment vertical="center"/>
    </xf>
    <xf numFmtId="0" fontId="7" fillId="0" borderId="32" xfId="2" applyFont="1" applyBorder="1" applyAlignment="1" applyProtection="1">
      <alignment vertical="center"/>
    </xf>
    <xf numFmtId="177" fontId="7" fillId="0" borderId="34" xfId="3" applyNumberFormat="1" applyFont="1" applyFill="1" applyBorder="1" applyAlignment="1" applyProtection="1">
      <alignment vertical="center"/>
    </xf>
    <xf numFmtId="0" fontId="7" fillId="0" borderId="34" xfId="2" applyFont="1" applyBorder="1" applyAlignment="1" applyProtection="1">
      <alignment vertical="center"/>
    </xf>
    <xf numFmtId="0" fontId="7" fillId="0" borderId="35" xfId="2" applyFont="1" applyBorder="1" applyAlignment="1" applyProtection="1">
      <alignment vertical="center"/>
    </xf>
    <xf numFmtId="177" fontId="7" fillId="0" borderId="56" xfId="3" applyNumberFormat="1" applyFont="1" applyFill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7" fillId="0" borderId="38" xfId="2" applyFont="1" applyBorder="1" applyAlignment="1" applyProtection="1">
      <alignment vertical="center"/>
    </xf>
    <xf numFmtId="177" fontId="7" fillId="0" borderId="45" xfId="3" applyNumberFormat="1" applyFont="1" applyFill="1" applyBorder="1" applyAlignment="1" applyProtection="1">
      <alignment vertical="center"/>
    </xf>
    <xf numFmtId="0" fontId="7" fillId="0" borderId="45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56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38" fontId="7" fillId="0" borderId="72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0" xfId="2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24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vertical="center"/>
      <protection locked="0"/>
    </xf>
    <xf numFmtId="0" fontId="7" fillId="0" borderId="21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vertical="center"/>
      <protection locked="0"/>
    </xf>
    <xf numFmtId="0" fontId="7" fillId="0" borderId="22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38" xfId="2" applyFont="1" applyBorder="1" applyAlignment="1" applyProtection="1">
      <alignment horizontal="center"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12" xfId="3" applyFont="1" applyFill="1" applyBorder="1" applyAlignment="1" applyProtection="1">
      <alignment vertical="center"/>
    </xf>
    <xf numFmtId="177" fontId="7" fillId="0" borderId="12" xfId="3" applyNumberFormat="1" applyFont="1" applyFill="1" applyBorder="1" applyAlignment="1" applyProtection="1">
      <alignment vertical="center"/>
    </xf>
    <xf numFmtId="38" fontId="7" fillId="0" borderId="13" xfId="3" applyFont="1" applyBorder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38" fontId="7" fillId="0" borderId="4" xfId="3" applyFont="1" applyBorder="1" applyAlignment="1" applyProtection="1">
      <alignment horizontal="center" vertical="center"/>
      <protection locked="0"/>
    </xf>
    <xf numFmtId="38" fontId="7" fillId="0" borderId="1" xfId="3" applyFont="1" applyBorder="1" applyAlignment="1" applyProtection="1">
      <alignment horizontal="center" vertical="center"/>
      <protection locked="0"/>
    </xf>
    <xf numFmtId="38" fontId="7" fillId="0" borderId="1" xfId="3" applyFont="1" applyFill="1" applyBorder="1" applyAlignment="1" applyProtection="1">
      <alignment horizontal="center" vertical="center"/>
      <protection locked="0"/>
    </xf>
    <xf numFmtId="177" fontId="12" fillId="2" borderId="42" xfId="3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vertical="center"/>
      <protection locked="0"/>
    </xf>
    <xf numFmtId="178" fontId="12" fillId="0" borderId="38" xfId="3" applyNumberFormat="1" applyFont="1" applyFill="1" applyBorder="1" applyAlignment="1" applyProtection="1">
      <alignment vertical="center" shrinkToFit="1"/>
      <protection hidden="1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178" fontId="12" fillId="0" borderId="35" xfId="3" applyNumberFormat="1" applyFont="1" applyFill="1" applyBorder="1" applyAlignment="1" applyProtection="1">
      <alignment vertical="center" shrinkToFit="1"/>
      <protection hidden="1"/>
    </xf>
    <xf numFmtId="178" fontId="12" fillId="0" borderId="17" xfId="3" applyNumberFormat="1" applyFont="1" applyFill="1" applyBorder="1" applyAlignment="1" applyProtection="1">
      <alignment vertical="center" shrinkToFit="1"/>
      <protection hidden="1"/>
    </xf>
    <xf numFmtId="178" fontId="12" fillId="0" borderId="42" xfId="3" applyNumberFormat="1" applyFont="1" applyFill="1" applyBorder="1" applyAlignment="1" applyProtection="1">
      <alignment vertical="center" shrinkToFit="1"/>
      <protection hidden="1"/>
    </xf>
    <xf numFmtId="178" fontId="12" fillId="0" borderId="36" xfId="3" applyNumberFormat="1" applyFont="1" applyFill="1" applyBorder="1" applyAlignment="1" applyProtection="1">
      <alignment vertical="center" shrinkToFit="1"/>
      <protection hidden="1"/>
    </xf>
    <xf numFmtId="178" fontId="12" fillId="0" borderId="34" xfId="3" applyNumberFormat="1" applyFont="1" applyFill="1" applyBorder="1" applyAlignment="1" applyProtection="1">
      <alignment vertical="center" shrinkToFit="1"/>
      <protection hidden="1"/>
    </xf>
    <xf numFmtId="178" fontId="7" fillId="0" borderId="64" xfId="2" applyNumberFormat="1" applyFont="1" applyBorder="1" applyAlignment="1" applyProtection="1">
      <alignment vertical="center"/>
    </xf>
    <xf numFmtId="178" fontId="7" fillId="0" borderId="65" xfId="2" applyNumberFormat="1" applyFont="1" applyBorder="1" applyAlignment="1" applyProtection="1">
      <alignment vertical="center"/>
    </xf>
    <xf numFmtId="178" fontId="7" fillId="0" borderId="63" xfId="2" applyNumberFormat="1" applyFont="1" applyBorder="1" applyAlignment="1" applyProtection="1">
      <alignment vertical="center"/>
    </xf>
    <xf numFmtId="178" fontId="7" fillId="0" borderId="64" xfId="2" applyNumberFormat="1" applyFont="1" applyFill="1" applyBorder="1" applyAlignment="1" applyProtection="1">
      <alignment vertical="center"/>
    </xf>
    <xf numFmtId="178" fontId="7" fillId="0" borderId="63" xfId="2" applyNumberFormat="1" applyFont="1" applyFill="1" applyBorder="1" applyAlignment="1" applyProtection="1">
      <alignment vertical="center"/>
    </xf>
    <xf numFmtId="178" fontId="7" fillId="0" borderId="62" xfId="2" applyNumberFormat="1" applyFont="1" applyFill="1" applyBorder="1" applyAlignment="1" applyProtection="1">
      <alignment vertical="center"/>
    </xf>
    <xf numFmtId="178" fontId="12" fillId="3" borderId="43" xfId="2" applyNumberFormat="1" applyFont="1" applyFill="1" applyBorder="1" applyAlignment="1" applyProtection="1">
      <alignment vertical="center"/>
    </xf>
    <xf numFmtId="38" fontId="13" fillId="0" borderId="0" xfId="3" applyFont="1" applyAlignment="1" applyProtection="1">
      <alignment horizontal="right"/>
      <protection locked="0"/>
    </xf>
    <xf numFmtId="0" fontId="7" fillId="0" borderId="41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61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38" fontId="7" fillId="0" borderId="60" xfId="3" applyFont="1" applyBorder="1" applyAlignment="1" applyProtection="1">
      <alignment horizontal="center" vertical="center" wrapText="1"/>
      <protection locked="0"/>
    </xf>
    <xf numFmtId="38" fontId="7" fillId="0" borderId="61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1" xfId="3" applyFont="1" applyBorder="1" applyAlignment="1" applyProtection="1">
      <alignment horizontal="center" vertical="center" wrapText="1"/>
      <protection locked="0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38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38" xfId="1" applyFont="1" applyFill="1" applyBorder="1" applyAlignment="1" applyProtection="1">
      <alignment vertical="center"/>
      <protection locked="0"/>
    </xf>
    <xf numFmtId="38" fontId="8" fillId="2" borderId="36" xfId="1" applyFont="1" applyFill="1" applyBorder="1" applyAlignment="1" applyProtection="1">
      <alignment vertical="center"/>
      <protection locked="0"/>
    </xf>
    <xf numFmtId="178" fontId="7" fillId="0" borderId="37" xfId="3" applyNumberFormat="1" applyFont="1" applyBorder="1" applyAlignment="1" applyProtection="1">
      <alignment vertical="center"/>
    </xf>
    <xf numFmtId="178" fontId="7" fillId="0" borderId="55" xfId="3" applyNumberFormat="1" applyFont="1" applyBorder="1" applyAlignment="1" applyProtection="1">
      <alignment vertical="center"/>
    </xf>
    <xf numFmtId="38" fontId="8" fillId="2" borderId="35" xfId="1" applyFont="1" applyFill="1" applyBorder="1" applyAlignment="1" applyProtection="1">
      <alignment vertical="center"/>
      <protection locked="0"/>
    </xf>
    <xf numFmtId="38" fontId="8" fillId="2" borderId="34" xfId="1" applyFont="1" applyFill="1" applyBorder="1" applyAlignment="1" applyProtection="1">
      <alignment vertical="center"/>
      <protection locked="0"/>
    </xf>
    <xf numFmtId="178" fontId="7" fillId="0" borderId="35" xfId="3" applyNumberFormat="1" applyFont="1" applyBorder="1" applyAlignment="1" applyProtection="1">
      <alignment vertical="center"/>
    </xf>
    <xf numFmtId="178" fontId="7" fillId="0" borderId="54" xfId="3" applyNumberFormat="1" applyFont="1" applyBorder="1" applyAlignment="1" applyProtection="1">
      <alignment vertical="center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33" xfId="2" applyFont="1" applyBorder="1" applyAlignment="1" applyProtection="1">
      <alignment horizontal="center" vertical="center" textRotation="255"/>
    </xf>
    <xf numFmtId="178" fontId="7" fillId="0" borderId="38" xfId="3" applyNumberFormat="1" applyFont="1" applyBorder="1" applyAlignment="1" applyProtection="1">
      <alignment vertical="center"/>
    </xf>
    <xf numFmtId="178" fontId="7" fillId="0" borderId="73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center" wrapText="1"/>
      <protection locked="0"/>
    </xf>
    <xf numFmtId="0" fontId="7" fillId="0" borderId="72" xfId="6" applyFont="1" applyBorder="1" applyAlignment="1" applyProtection="1">
      <alignment vertical="center" wrapText="1"/>
      <protection locked="0"/>
    </xf>
    <xf numFmtId="0" fontId="7" fillId="0" borderId="2" xfId="6" applyFont="1" applyBorder="1" applyAlignment="1" applyProtection="1">
      <alignment horizontal="left" vertical="center" wrapText="1"/>
      <protection locked="0"/>
    </xf>
    <xf numFmtId="0" fontId="7" fillId="0" borderId="72" xfId="6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horizontal="left" vertical="center"/>
      <protection locked="0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2" borderId="45" xfId="1" applyFont="1" applyFill="1" applyBorder="1" applyAlignment="1" applyProtection="1">
      <alignment vertical="center"/>
      <protection locked="0"/>
    </xf>
    <xf numFmtId="178" fontId="7" fillId="0" borderId="22" xfId="3" applyNumberFormat="1" applyFont="1" applyBorder="1" applyAlignment="1" applyProtection="1">
      <alignment vertical="center"/>
    </xf>
    <xf numFmtId="178" fontId="7" fillId="0" borderId="57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top" wrapText="1"/>
      <protection locked="0"/>
    </xf>
    <xf numFmtId="0" fontId="7" fillId="0" borderId="72" xfId="6" applyFont="1" applyBorder="1" applyAlignment="1" applyProtection="1">
      <alignment vertical="top" wrapText="1"/>
      <protection locked="0"/>
    </xf>
    <xf numFmtId="38" fontId="8" fillId="0" borderId="35" xfId="1" applyFont="1" applyFill="1" applyBorder="1" applyAlignment="1" applyProtection="1">
      <alignment vertical="center"/>
    </xf>
    <xf numFmtId="38" fontId="8" fillId="0" borderId="34" xfId="1" applyFont="1" applyFill="1" applyBorder="1" applyAlignment="1" applyProtection="1">
      <alignment vertical="center"/>
    </xf>
    <xf numFmtId="38" fontId="8" fillId="0" borderId="38" xfId="1" applyFont="1" applyFill="1" applyBorder="1" applyAlignment="1" applyProtection="1">
      <alignment vertical="center"/>
    </xf>
    <xf numFmtId="38" fontId="8" fillId="0" borderId="36" xfId="1" applyFont="1" applyFill="1" applyBorder="1" applyAlignment="1" applyProtection="1">
      <alignment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right" vertical="center"/>
      <protection locked="0"/>
    </xf>
    <xf numFmtId="176" fontId="12" fillId="0" borderId="14" xfId="2" applyNumberFormat="1" applyFont="1" applyFill="1" applyBorder="1" applyAlignment="1" applyProtection="1">
      <alignment horizontal="right" vertical="center"/>
      <protection locked="0"/>
    </xf>
    <xf numFmtId="178" fontId="12" fillId="3" borderId="15" xfId="3" applyNumberFormat="1" applyFont="1" applyFill="1" applyBorder="1" applyAlignment="1" applyProtection="1">
      <alignment vertical="center"/>
    </xf>
    <xf numFmtId="178" fontId="12" fillId="3" borderId="52" xfId="3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textRotation="255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7" fillId="0" borderId="52" xfId="2" applyFont="1" applyBorder="1" applyAlignment="1" applyProtection="1">
      <alignment vertical="center" wrapText="1"/>
      <protection locked="0"/>
    </xf>
    <xf numFmtId="38" fontId="7" fillId="0" borderId="70" xfId="3" applyFont="1" applyBorder="1" applyAlignment="1" applyProtection="1">
      <alignment horizontal="center" vertical="center"/>
      <protection locked="0"/>
    </xf>
    <xf numFmtId="38" fontId="7" fillId="0" borderId="69" xfId="3" applyFont="1" applyBorder="1" applyAlignment="1" applyProtection="1">
      <alignment horizontal="center" vertical="center"/>
      <protection locked="0"/>
    </xf>
    <xf numFmtId="38" fontId="7" fillId="0" borderId="68" xfId="3" applyFont="1" applyBorder="1" applyAlignment="1" applyProtection="1">
      <alignment horizontal="center" vertical="center"/>
      <protection locked="0"/>
    </xf>
    <xf numFmtId="0" fontId="7" fillId="0" borderId="67" xfId="2" applyFont="1" applyBorder="1" applyAlignment="1" applyProtection="1">
      <alignment horizontal="center" vertical="center" wrapText="1"/>
      <protection locked="0"/>
    </xf>
    <xf numFmtId="0" fontId="7" fillId="0" borderId="66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41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1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0" xfId="3" applyFont="1" applyFill="1" applyBorder="1" applyAlignment="1" applyProtection="1">
      <alignment horizontal="center" vertical="center" wrapText="1"/>
      <protection locked="0"/>
    </xf>
    <xf numFmtId="38" fontId="7" fillId="0" borderId="61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/>
    </xf>
    <xf numFmtId="177" fontId="12" fillId="2" borderId="37" xfId="3" applyNumberFormat="1" applyFont="1" applyFill="1" applyBorder="1" applyAlignment="1" applyProtection="1">
      <alignment vertical="center"/>
      <protection locked="0"/>
    </xf>
    <xf numFmtId="177" fontId="12" fillId="2" borderId="56" xfId="3" applyNumberFormat="1" applyFont="1" applyFill="1" applyBorder="1" applyAlignment="1" applyProtection="1">
      <alignment vertical="center"/>
      <protection locked="0"/>
    </xf>
    <xf numFmtId="177" fontId="12" fillId="2" borderId="35" xfId="3" applyNumberFormat="1" applyFont="1" applyFill="1" applyBorder="1" applyAlignment="1" applyProtection="1">
      <alignment vertical="center"/>
      <protection locked="0"/>
    </xf>
    <xf numFmtId="177" fontId="12" fillId="2" borderId="34" xfId="3" applyNumberFormat="1" applyFont="1" applyFill="1" applyBorder="1" applyAlignment="1" applyProtection="1">
      <alignment vertical="center"/>
      <protection locked="0"/>
    </xf>
    <xf numFmtId="177" fontId="12" fillId="2" borderId="71" xfId="3" applyNumberFormat="1" applyFont="1" applyFill="1" applyBorder="1" applyAlignment="1" applyProtection="1">
      <alignment vertical="center"/>
      <protection locked="0"/>
    </xf>
    <xf numFmtId="177" fontId="12" fillId="2" borderId="74" xfId="3" applyNumberFormat="1" applyFont="1" applyFill="1" applyBorder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177" fontId="7" fillId="0" borderId="47" xfId="2" applyNumberFormat="1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vertical="center"/>
      <protection locked="0"/>
    </xf>
    <xf numFmtId="178" fontId="12" fillId="3" borderId="47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177" fontId="12" fillId="2" borderId="22" xfId="3" applyNumberFormat="1" applyFont="1" applyFill="1" applyBorder="1" applyAlignment="1" applyProtection="1">
      <alignment vertical="center"/>
      <protection locked="0"/>
    </xf>
    <xf numFmtId="177" fontId="12" fillId="2" borderId="45" xfId="3" applyNumberFormat="1" applyFont="1" applyFill="1" applyBorder="1" applyAlignment="1" applyProtection="1">
      <alignment vertical="center"/>
      <protection locked="0"/>
    </xf>
    <xf numFmtId="177" fontId="12" fillId="2" borderId="38" xfId="3" applyNumberFormat="1" applyFont="1" applyFill="1" applyBorder="1" applyAlignment="1" applyProtection="1">
      <alignment vertical="center"/>
      <protection locked="0"/>
    </xf>
    <xf numFmtId="177" fontId="12" fillId="2" borderId="36" xfId="3" applyNumberFormat="1" applyFont="1" applyFill="1" applyBorder="1" applyAlignment="1" applyProtection="1">
      <alignment vertical="center"/>
      <protection locked="0"/>
    </xf>
    <xf numFmtId="177" fontId="12" fillId="0" borderId="9" xfId="3" applyNumberFormat="1" applyFont="1" applyBorder="1" applyAlignment="1" applyProtection="1">
      <alignment vertical="center" shrinkToFit="1"/>
    </xf>
    <xf numFmtId="177" fontId="12" fillId="0" borderId="10" xfId="3" applyNumberFormat="1" applyFont="1" applyBorder="1" applyAlignment="1" applyProtection="1">
      <alignment vertical="center" shrinkToFit="1"/>
    </xf>
    <xf numFmtId="177" fontId="12" fillId="0" borderId="27" xfId="3" applyNumberFormat="1" applyFont="1" applyBorder="1" applyAlignment="1" applyProtection="1">
      <alignment vertical="center" shrinkToFit="1"/>
    </xf>
    <xf numFmtId="178" fontId="12" fillId="3" borderId="11" xfId="3" applyNumberFormat="1" applyFont="1" applyFill="1" applyBorder="1" applyAlignment="1" applyProtection="1">
      <alignment vertical="center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87" xfId="2" applyFont="1" applyBorder="1" applyAlignment="1" applyProtection="1">
      <alignment horizontal="center" vertical="center"/>
      <protection locked="0"/>
    </xf>
    <xf numFmtId="0" fontId="7" fillId="0" borderId="89" xfId="2" applyFont="1" applyBorder="1" applyAlignment="1" applyProtection="1">
      <alignment horizontal="center" vertical="center"/>
      <protection locked="0"/>
    </xf>
    <xf numFmtId="38" fontId="7" fillId="0" borderId="90" xfId="3" applyFont="1" applyBorder="1" applyAlignment="1" applyProtection="1">
      <alignment horizontal="center" vertical="center" wrapText="1"/>
      <protection locked="0"/>
    </xf>
    <xf numFmtId="38" fontId="7" fillId="0" borderId="89" xfId="3" applyFont="1" applyBorder="1" applyAlignment="1" applyProtection="1">
      <alignment horizontal="center" vertical="center"/>
      <protection locked="0"/>
    </xf>
    <xf numFmtId="38" fontId="7" fillId="0" borderId="87" xfId="3" applyFont="1" applyBorder="1" applyAlignment="1" applyProtection="1">
      <alignment horizontal="center" vertical="center" wrapText="1"/>
      <protection locked="0"/>
    </xf>
    <xf numFmtId="38" fontId="7" fillId="0" borderId="86" xfId="3" applyFont="1" applyBorder="1" applyAlignment="1" applyProtection="1">
      <alignment horizontal="center" vertical="center" wrapText="1"/>
      <protection locked="0"/>
    </xf>
    <xf numFmtId="0" fontId="7" fillId="0" borderId="85" xfId="2" applyFont="1" applyBorder="1" applyAlignment="1" applyProtection="1">
      <alignment vertical="center"/>
      <protection locked="0"/>
    </xf>
    <xf numFmtId="0" fontId="7" fillId="0" borderId="84" xfId="2" applyFont="1" applyBorder="1" applyAlignment="1" applyProtection="1">
      <alignment vertical="center"/>
      <protection locked="0"/>
    </xf>
    <xf numFmtId="0" fontId="7" fillId="0" borderId="83" xfId="2" applyFont="1" applyBorder="1" applyAlignment="1" applyProtection="1">
      <alignment vertical="center"/>
      <protection locked="0"/>
    </xf>
    <xf numFmtId="38" fontId="12" fillId="2" borderId="46" xfId="3" applyFont="1" applyFill="1" applyBorder="1" applyAlignment="1" applyProtection="1">
      <alignment vertical="center"/>
      <protection locked="0"/>
    </xf>
    <xf numFmtId="38" fontId="12" fillId="2" borderId="59" xfId="3" applyFont="1" applyFill="1" applyBorder="1" applyAlignment="1" applyProtection="1">
      <alignment vertical="center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7" fontId="12" fillId="3" borderId="15" xfId="3" applyNumberFormat="1" applyFont="1" applyFill="1" applyBorder="1" applyAlignment="1" applyProtection="1">
      <alignment vertical="center"/>
    </xf>
    <xf numFmtId="177" fontId="12" fillId="3" borderId="11" xfId="3" applyNumberFormat="1" applyFont="1" applyFill="1" applyBorder="1" applyAlignment="1" applyProtection="1">
      <alignment vertical="center"/>
    </xf>
    <xf numFmtId="177" fontId="12" fillId="3" borderId="52" xfId="3" applyNumberFormat="1" applyFont="1" applyFill="1" applyBorder="1" applyAlignment="1" applyProtection="1">
      <alignment vertical="center"/>
    </xf>
    <xf numFmtId="38" fontId="12" fillId="0" borderId="9" xfId="3" applyFont="1" applyBorder="1" applyAlignment="1" applyProtection="1">
      <alignment vertical="center" shrinkToFit="1"/>
    </xf>
    <xf numFmtId="38" fontId="12" fillId="0" borderId="10" xfId="3" applyFont="1" applyBorder="1" applyAlignment="1" applyProtection="1">
      <alignment vertical="center" shrinkToFit="1"/>
    </xf>
    <xf numFmtId="38" fontId="12" fillId="0" borderId="51" xfId="3" applyFont="1" applyBorder="1" applyAlignment="1" applyProtection="1">
      <alignment vertical="center" shrinkToFit="1"/>
    </xf>
    <xf numFmtId="177" fontId="12" fillId="3" borderId="50" xfId="3" applyNumberFormat="1" applyFont="1" applyFill="1" applyBorder="1" applyAlignment="1" applyProtection="1">
      <alignment vertical="center"/>
    </xf>
    <xf numFmtId="177" fontId="12" fillId="3" borderId="49" xfId="3" applyNumberFormat="1" applyFont="1" applyFill="1" applyBorder="1" applyAlignment="1" applyProtection="1">
      <alignment vertical="center"/>
    </xf>
    <xf numFmtId="177" fontId="12" fillId="3" borderId="48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7" fontId="12" fillId="3" borderId="79" xfId="3" applyNumberFormat="1" applyFont="1" applyFill="1" applyBorder="1" applyAlignment="1" applyProtection="1">
      <alignment vertical="center"/>
    </xf>
    <xf numFmtId="177" fontId="12" fillId="3" borderId="75" xfId="3" applyNumberFormat="1" applyFont="1" applyFill="1" applyBorder="1" applyAlignment="1" applyProtection="1">
      <alignment vertical="center"/>
    </xf>
    <xf numFmtId="177" fontId="12" fillId="3" borderId="80" xfId="3" applyNumberFormat="1" applyFont="1" applyFill="1" applyBorder="1" applyAlignment="1" applyProtection="1">
      <alignment vertical="center"/>
    </xf>
    <xf numFmtId="177" fontId="12" fillId="3" borderId="76" xfId="3" applyNumberFormat="1" applyFont="1" applyFill="1" applyBorder="1" applyAlignment="1" applyProtection="1">
      <alignment vertical="center"/>
    </xf>
    <xf numFmtId="177" fontId="12" fillId="3" borderId="77" xfId="3" applyNumberFormat="1" applyFont="1" applyFill="1" applyBorder="1" applyAlignment="1" applyProtection="1">
      <alignment vertical="center"/>
    </xf>
    <xf numFmtId="177" fontId="12" fillId="3" borderId="78" xfId="3" applyNumberFormat="1" applyFont="1" applyFill="1" applyBorder="1" applyAlignment="1" applyProtection="1">
      <alignment vertical="center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4" xfId="6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Q79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80" t="s">
        <v>69</v>
      </c>
      <c r="N1" s="103"/>
      <c r="O1" s="103"/>
    </row>
    <row r="2" spans="2:17" ht="13.8" thickBot="1" x14ac:dyDescent="0.25">
      <c r="B2" s="79" t="s">
        <v>77</v>
      </c>
    </row>
    <row r="3" spans="2:17" ht="13.5" customHeight="1" x14ac:dyDescent="0.2">
      <c r="B3" s="104" t="s">
        <v>28</v>
      </c>
      <c r="C3" s="105"/>
      <c r="D3" s="106"/>
      <c r="E3" s="110" t="s">
        <v>34</v>
      </c>
      <c r="F3" s="112" t="s">
        <v>41</v>
      </c>
      <c r="G3" s="113"/>
      <c r="H3" s="116" t="s">
        <v>53</v>
      </c>
      <c r="I3" s="112" t="s">
        <v>43</v>
      </c>
      <c r="J3" s="118"/>
      <c r="M3" s="120" t="s">
        <v>33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55</v>
      </c>
    </row>
    <row r="5" spans="2:17" ht="13.5" customHeight="1" x14ac:dyDescent="0.2">
      <c r="B5" s="135" t="s">
        <v>32</v>
      </c>
      <c r="C5" s="126" t="s">
        <v>4</v>
      </c>
      <c r="D5" s="57" t="s">
        <v>26</v>
      </c>
      <c r="E5" s="74" t="s">
        <v>2</v>
      </c>
      <c r="F5" s="127"/>
      <c r="G5" s="128"/>
      <c r="H5" s="3">
        <v>4070</v>
      </c>
      <c r="I5" s="137">
        <f>F5*H5</f>
        <v>0</v>
      </c>
      <c r="J5" s="138"/>
      <c r="M5" s="65" t="s">
        <v>4</v>
      </c>
      <c r="N5" s="87" t="s">
        <v>9</v>
      </c>
      <c r="O5" s="63"/>
    </row>
    <row r="6" spans="2:17" ht="13.2" customHeight="1" x14ac:dyDescent="0.2">
      <c r="B6" s="135"/>
      <c r="C6" s="126"/>
      <c r="D6" s="54" t="s">
        <v>37</v>
      </c>
      <c r="E6" s="69" t="s">
        <v>1</v>
      </c>
      <c r="F6" s="131"/>
      <c r="G6" s="132"/>
      <c r="H6" s="4">
        <v>38</v>
      </c>
      <c r="I6" s="133">
        <f t="shared" ref="I6:I34" si="0">F6*H6</f>
        <v>0</v>
      </c>
      <c r="J6" s="134"/>
      <c r="M6" s="60"/>
      <c r="N6" s="141" t="s">
        <v>70</v>
      </c>
      <c r="O6" s="142"/>
    </row>
    <row r="7" spans="2:17" x14ac:dyDescent="0.2">
      <c r="B7" s="135"/>
      <c r="C7" s="126"/>
      <c r="D7" s="54" t="s">
        <v>24</v>
      </c>
      <c r="E7" s="69" t="s">
        <v>2</v>
      </c>
      <c r="F7" s="131"/>
      <c r="G7" s="132"/>
      <c r="H7" s="4">
        <v>3908</v>
      </c>
      <c r="I7" s="133">
        <f t="shared" si="0"/>
        <v>0</v>
      </c>
      <c r="J7" s="134"/>
      <c r="M7" s="60"/>
      <c r="N7" s="143"/>
      <c r="O7" s="142"/>
    </row>
    <row r="8" spans="2:17" x14ac:dyDescent="0.2">
      <c r="B8" s="135"/>
      <c r="C8" s="126"/>
      <c r="D8" s="56" t="s">
        <v>24</v>
      </c>
      <c r="E8" s="68" t="s">
        <v>1</v>
      </c>
      <c r="F8" s="144"/>
      <c r="G8" s="145"/>
      <c r="H8" s="5">
        <v>50</v>
      </c>
      <c r="I8" s="146">
        <f t="shared" si="0"/>
        <v>0</v>
      </c>
      <c r="J8" s="147"/>
      <c r="M8" s="67"/>
      <c r="N8" s="73"/>
      <c r="O8" s="72"/>
    </row>
    <row r="9" spans="2:17" ht="13.5" customHeight="1" x14ac:dyDescent="0.2">
      <c r="B9" s="135"/>
      <c r="C9" s="126" t="s">
        <v>3</v>
      </c>
      <c r="D9" s="57" t="s">
        <v>25</v>
      </c>
      <c r="E9" s="71" t="s">
        <v>2</v>
      </c>
      <c r="F9" s="127"/>
      <c r="G9" s="128"/>
      <c r="H9" s="3">
        <v>13</v>
      </c>
      <c r="I9" s="129">
        <f t="shared" si="0"/>
        <v>0</v>
      </c>
      <c r="J9" s="130"/>
      <c r="M9" s="65" t="s">
        <v>3</v>
      </c>
      <c r="N9" s="59" t="s">
        <v>9</v>
      </c>
      <c r="O9" s="63"/>
    </row>
    <row r="10" spans="2:17" ht="13.2" customHeight="1" x14ac:dyDescent="0.2">
      <c r="B10" s="135"/>
      <c r="C10" s="126"/>
      <c r="D10" s="54" t="s">
        <v>37</v>
      </c>
      <c r="E10" s="69" t="s">
        <v>1</v>
      </c>
      <c r="F10" s="131"/>
      <c r="G10" s="132"/>
      <c r="H10" s="4">
        <v>60</v>
      </c>
      <c r="I10" s="133">
        <f t="shared" si="0"/>
        <v>0</v>
      </c>
      <c r="J10" s="134"/>
      <c r="M10" s="60"/>
      <c r="N10" s="139" t="s">
        <v>75</v>
      </c>
      <c r="O10" s="140"/>
    </row>
    <row r="11" spans="2:17" x14ac:dyDescent="0.2">
      <c r="B11" s="135"/>
      <c r="C11" s="126"/>
      <c r="D11" s="54" t="s">
        <v>24</v>
      </c>
      <c r="E11" s="69" t="s">
        <v>2</v>
      </c>
      <c r="F11" s="131"/>
      <c r="G11" s="132"/>
      <c r="H11" s="4">
        <v>1052</v>
      </c>
      <c r="I11" s="133">
        <f t="shared" si="0"/>
        <v>0</v>
      </c>
      <c r="J11" s="134"/>
      <c r="M11" s="60"/>
      <c r="N11" s="139"/>
      <c r="O11" s="140"/>
    </row>
    <row r="12" spans="2:17" x14ac:dyDescent="0.2">
      <c r="B12" s="135"/>
      <c r="C12" s="126"/>
      <c r="D12" s="54" t="s">
        <v>24</v>
      </c>
      <c r="E12" s="69" t="s">
        <v>1</v>
      </c>
      <c r="F12" s="131"/>
      <c r="G12" s="132"/>
      <c r="H12" s="4">
        <v>1430</v>
      </c>
      <c r="I12" s="133">
        <f t="shared" si="0"/>
        <v>0</v>
      </c>
      <c r="J12" s="134"/>
      <c r="M12" s="60"/>
      <c r="N12" s="59" t="s">
        <v>8</v>
      </c>
      <c r="O12" s="63"/>
    </row>
    <row r="13" spans="2:17" x14ac:dyDescent="0.2">
      <c r="B13" s="135"/>
      <c r="C13" s="126"/>
      <c r="D13" s="54" t="s">
        <v>23</v>
      </c>
      <c r="E13" s="69" t="s">
        <v>2</v>
      </c>
      <c r="F13" s="131"/>
      <c r="G13" s="132"/>
      <c r="H13" s="4">
        <v>1562</v>
      </c>
      <c r="I13" s="133">
        <f t="shared" si="0"/>
        <v>0</v>
      </c>
      <c r="J13" s="134"/>
      <c r="M13" s="60"/>
      <c r="N13" s="59" t="s">
        <v>38</v>
      </c>
      <c r="O13" s="63"/>
    </row>
    <row r="14" spans="2:17" x14ac:dyDescent="0.2">
      <c r="B14" s="135"/>
      <c r="C14" s="126"/>
      <c r="D14" s="54" t="s">
        <v>23</v>
      </c>
      <c r="E14" s="69" t="s">
        <v>1</v>
      </c>
      <c r="F14" s="131"/>
      <c r="G14" s="132"/>
      <c r="H14" s="4">
        <v>678</v>
      </c>
      <c r="I14" s="133">
        <f t="shared" si="0"/>
        <v>0</v>
      </c>
      <c r="J14" s="134"/>
      <c r="M14" s="60"/>
      <c r="N14" s="59" t="s">
        <v>39</v>
      </c>
      <c r="O14" s="63"/>
    </row>
    <row r="15" spans="2:17" ht="13.2" customHeight="1" x14ac:dyDescent="0.2">
      <c r="B15" s="135"/>
      <c r="C15" s="126"/>
      <c r="D15" s="70" t="s">
        <v>31</v>
      </c>
      <c r="E15" s="69" t="s">
        <v>2</v>
      </c>
      <c r="F15" s="131"/>
      <c r="G15" s="132"/>
      <c r="H15" s="4">
        <v>50</v>
      </c>
      <c r="I15" s="133">
        <f t="shared" si="0"/>
        <v>0</v>
      </c>
      <c r="J15" s="134"/>
      <c r="M15" s="60"/>
      <c r="N15" s="59" t="s">
        <v>7</v>
      </c>
      <c r="O15" s="63"/>
    </row>
    <row r="16" spans="2:17" ht="13.2" customHeight="1" x14ac:dyDescent="0.2">
      <c r="B16" s="135"/>
      <c r="C16" s="126"/>
      <c r="D16" s="70" t="s">
        <v>31</v>
      </c>
      <c r="E16" s="69" t="s">
        <v>1</v>
      </c>
      <c r="F16" s="131"/>
      <c r="G16" s="132"/>
      <c r="H16" s="4">
        <v>25</v>
      </c>
      <c r="I16" s="133">
        <f t="shared" si="0"/>
        <v>0</v>
      </c>
      <c r="J16" s="134"/>
      <c r="M16" s="60"/>
      <c r="N16" s="139" t="s">
        <v>71</v>
      </c>
      <c r="O16" s="140"/>
    </row>
    <row r="17" spans="2:15" ht="13.2" customHeight="1" x14ac:dyDescent="0.2">
      <c r="B17" s="135"/>
      <c r="C17" s="126"/>
      <c r="D17" s="54" t="s">
        <v>12</v>
      </c>
      <c r="E17" s="69" t="s">
        <v>2</v>
      </c>
      <c r="F17" s="131"/>
      <c r="G17" s="132"/>
      <c r="H17" s="4">
        <v>436</v>
      </c>
      <c r="I17" s="133">
        <f t="shared" si="0"/>
        <v>0</v>
      </c>
      <c r="J17" s="134"/>
      <c r="M17" s="60"/>
      <c r="N17" s="139"/>
      <c r="O17" s="140"/>
    </row>
    <row r="18" spans="2:15" ht="13.2" customHeight="1" x14ac:dyDescent="0.2">
      <c r="B18" s="135"/>
      <c r="C18" s="126"/>
      <c r="D18" s="54" t="s">
        <v>12</v>
      </c>
      <c r="E18" s="69" t="s">
        <v>1</v>
      </c>
      <c r="F18" s="131"/>
      <c r="G18" s="132"/>
      <c r="H18" s="4">
        <v>78</v>
      </c>
      <c r="I18" s="133">
        <f t="shared" si="0"/>
        <v>0</v>
      </c>
      <c r="J18" s="134"/>
      <c r="M18" s="60"/>
      <c r="N18" s="59" t="s">
        <v>6</v>
      </c>
      <c r="O18" s="58"/>
    </row>
    <row r="19" spans="2:15" ht="13.2" customHeight="1" x14ac:dyDescent="0.2">
      <c r="B19" s="135"/>
      <c r="C19" s="126"/>
      <c r="D19" s="54" t="s">
        <v>0</v>
      </c>
      <c r="E19" s="69" t="s">
        <v>2</v>
      </c>
      <c r="F19" s="131"/>
      <c r="G19" s="132"/>
      <c r="H19" s="4">
        <v>25</v>
      </c>
      <c r="I19" s="133">
        <f t="shared" si="0"/>
        <v>0</v>
      </c>
      <c r="J19" s="134"/>
      <c r="M19" s="60"/>
      <c r="N19" s="148" t="s">
        <v>72</v>
      </c>
      <c r="O19" s="149"/>
    </row>
    <row r="20" spans="2:15" ht="13.2" customHeight="1" x14ac:dyDescent="0.2">
      <c r="B20" s="135"/>
      <c r="C20" s="126"/>
      <c r="D20" s="54" t="s">
        <v>0</v>
      </c>
      <c r="E20" s="69" t="s">
        <v>1</v>
      </c>
      <c r="F20" s="131"/>
      <c r="G20" s="132"/>
      <c r="H20" s="4">
        <v>15</v>
      </c>
      <c r="I20" s="133">
        <f t="shared" si="0"/>
        <v>0</v>
      </c>
      <c r="J20" s="134"/>
      <c r="M20" s="60"/>
      <c r="N20" s="148"/>
      <c r="O20" s="149"/>
    </row>
    <row r="21" spans="2:15" x14ac:dyDescent="0.2">
      <c r="B21" s="135"/>
      <c r="C21" s="126"/>
      <c r="D21" s="54" t="s">
        <v>35</v>
      </c>
      <c r="E21" s="69" t="s">
        <v>2</v>
      </c>
      <c r="F21" s="131"/>
      <c r="G21" s="132"/>
      <c r="H21" s="4">
        <v>13</v>
      </c>
      <c r="I21" s="133">
        <f t="shared" si="0"/>
        <v>0</v>
      </c>
      <c r="J21" s="134"/>
      <c r="M21" s="60"/>
      <c r="N21" s="59"/>
      <c r="O21" s="63"/>
    </row>
    <row r="22" spans="2:15" x14ac:dyDescent="0.2">
      <c r="B22" s="135"/>
      <c r="C22" s="126"/>
      <c r="D22" s="56" t="s">
        <v>35</v>
      </c>
      <c r="E22" s="68" t="s">
        <v>1</v>
      </c>
      <c r="F22" s="131"/>
      <c r="G22" s="132"/>
      <c r="H22" s="5">
        <v>5</v>
      </c>
      <c r="I22" s="146">
        <f t="shared" si="0"/>
        <v>0</v>
      </c>
      <c r="J22" s="147"/>
      <c r="M22" s="67"/>
      <c r="N22" s="73"/>
      <c r="O22" s="72"/>
    </row>
    <row r="23" spans="2:15" ht="13.5" customHeight="1" x14ac:dyDescent="0.2">
      <c r="B23" s="135"/>
      <c r="C23" s="126" t="s">
        <v>5</v>
      </c>
      <c r="D23" s="55" t="s">
        <v>22</v>
      </c>
      <c r="E23" s="66" t="s">
        <v>2</v>
      </c>
      <c r="F23" s="152"/>
      <c r="G23" s="153"/>
      <c r="H23" s="3">
        <v>0</v>
      </c>
      <c r="I23" s="129">
        <f t="shared" si="0"/>
        <v>0</v>
      </c>
      <c r="J23" s="130"/>
      <c r="M23" s="65" t="s">
        <v>5</v>
      </c>
      <c r="N23" s="59" t="s">
        <v>7</v>
      </c>
      <c r="O23" s="63"/>
    </row>
    <row r="24" spans="2:15" x14ac:dyDescent="0.2">
      <c r="B24" s="135"/>
      <c r="C24" s="126"/>
      <c r="D24" s="54" t="s">
        <v>36</v>
      </c>
      <c r="E24" s="64" t="s">
        <v>1</v>
      </c>
      <c r="F24" s="131"/>
      <c r="G24" s="132"/>
      <c r="H24" s="4">
        <v>2</v>
      </c>
      <c r="I24" s="133">
        <f t="shared" si="0"/>
        <v>0</v>
      </c>
      <c r="J24" s="134"/>
      <c r="M24" s="60"/>
      <c r="N24" s="88" t="s">
        <v>73</v>
      </c>
      <c r="O24" s="58"/>
    </row>
    <row r="25" spans="2:15" x14ac:dyDescent="0.2">
      <c r="B25" s="135"/>
      <c r="C25" s="126"/>
      <c r="D25" s="54" t="s">
        <v>21</v>
      </c>
      <c r="E25" s="64" t="s">
        <v>2</v>
      </c>
      <c r="F25" s="150"/>
      <c r="G25" s="151"/>
      <c r="H25" s="4">
        <v>0</v>
      </c>
      <c r="I25" s="133">
        <f t="shared" si="0"/>
        <v>0</v>
      </c>
      <c r="J25" s="134"/>
      <c r="M25" s="60"/>
      <c r="N25" s="59" t="s">
        <v>58</v>
      </c>
      <c r="O25" s="63"/>
    </row>
    <row r="26" spans="2:15" x14ac:dyDescent="0.2">
      <c r="B26" s="135"/>
      <c r="C26" s="126"/>
      <c r="D26" s="54" t="s">
        <v>21</v>
      </c>
      <c r="E26" s="64" t="s">
        <v>1</v>
      </c>
      <c r="F26" s="131"/>
      <c r="G26" s="132"/>
      <c r="H26" s="4">
        <v>2</v>
      </c>
      <c r="I26" s="133">
        <f t="shared" si="0"/>
        <v>0</v>
      </c>
      <c r="J26" s="134"/>
      <c r="M26" s="60"/>
      <c r="N26" s="88" t="s">
        <v>74</v>
      </c>
      <c r="O26" s="63"/>
    </row>
    <row r="27" spans="2:15" x14ac:dyDescent="0.2">
      <c r="B27" s="135"/>
      <c r="C27" s="126"/>
      <c r="D27" s="54" t="s">
        <v>20</v>
      </c>
      <c r="E27" s="64" t="s">
        <v>2</v>
      </c>
      <c r="F27" s="150"/>
      <c r="G27" s="151"/>
      <c r="H27" s="4">
        <v>0</v>
      </c>
      <c r="I27" s="133">
        <f t="shared" si="0"/>
        <v>0</v>
      </c>
      <c r="J27" s="134"/>
      <c r="M27" s="60"/>
      <c r="N27" s="59"/>
      <c r="O27" s="63"/>
    </row>
    <row r="28" spans="2:15" ht="13.2" customHeight="1" x14ac:dyDescent="0.2">
      <c r="B28" s="135"/>
      <c r="C28" s="126"/>
      <c r="D28" s="54" t="s">
        <v>20</v>
      </c>
      <c r="E28" s="64" t="s">
        <v>1</v>
      </c>
      <c r="F28" s="131"/>
      <c r="G28" s="132"/>
      <c r="H28" s="4">
        <v>3</v>
      </c>
      <c r="I28" s="133">
        <f t="shared" si="0"/>
        <v>0</v>
      </c>
      <c r="J28" s="134"/>
      <c r="M28" s="60"/>
      <c r="N28" s="86"/>
      <c r="O28" s="63"/>
    </row>
    <row r="29" spans="2:15" x14ac:dyDescent="0.2">
      <c r="B29" s="135"/>
      <c r="C29" s="126"/>
      <c r="D29" s="54" t="s">
        <v>30</v>
      </c>
      <c r="E29" s="64" t="s">
        <v>2</v>
      </c>
      <c r="F29" s="150"/>
      <c r="G29" s="151"/>
      <c r="H29" s="4">
        <v>0</v>
      </c>
      <c r="I29" s="133">
        <f t="shared" si="0"/>
        <v>0</v>
      </c>
      <c r="J29" s="134"/>
      <c r="M29" s="60"/>
      <c r="N29" s="59"/>
      <c r="O29" s="63"/>
    </row>
    <row r="30" spans="2:15" x14ac:dyDescent="0.2">
      <c r="B30" s="135"/>
      <c r="C30" s="126"/>
      <c r="D30" s="54" t="s">
        <v>30</v>
      </c>
      <c r="E30" s="64" t="s">
        <v>1</v>
      </c>
      <c r="F30" s="131"/>
      <c r="G30" s="132"/>
      <c r="H30" s="4">
        <v>3</v>
      </c>
      <c r="I30" s="133">
        <f t="shared" si="0"/>
        <v>0</v>
      </c>
      <c r="J30" s="134"/>
      <c r="M30" s="60"/>
      <c r="N30" s="59"/>
      <c r="O30" s="63"/>
    </row>
    <row r="31" spans="2:15" ht="14.25" customHeight="1" x14ac:dyDescent="0.2">
      <c r="B31" s="135"/>
      <c r="C31" s="126"/>
      <c r="D31" s="54" t="s">
        <v>29</v>
      </c>
      <c r="E31" s="64" t="s">
        <v>2</v>
      </c>
      <c r="F31" s="150"/>
      <c r="G31" s="151"/>
      <c r="H31" s="4">
        <v>0</v>
      </c>
      <c r="I31" s="133">
        <f t="shared" si="0"/>
        <v>0</v>
      </c>
      <c r="J31" s="134"/>
      <c r="M31" s="60"/>
      <c r="N31" s="59"/>
      <c r="O31" s="63"/>
    </row>
    <row r="32" spans="2:15" x14ac:dyDescent="0.2">
      <c r="B32" s="135"/>
      <c r="C32" s="126"/>
      <c r="D32" s="54" t="s">
        <v>29</v>
      </c>
      <c r="E32" s="64" t="s">
        <v>1</v>
      </c>
      <c r="F32" s="131"/>
      <c r="G32" s="132"/>
      <c r="H32" s="4">
        <v>2</v>
      </c>
      <c r="I32" s="133">
        <f t="shared" si="0"/>
        <v>0</v>
      </c>
      <c r="J32" s="134"/>
      <c r="M32" s="60"/>
      <c r="N32" s="59"/>
      <c r="O32" s="63"/>
    </row>
    <row r="33" spans="2:17" ht="14.25" customHeight="1" x14ac:dyDescent="0.2">
      <c r="B33" s="135"/>
      <c r="C33" s="126"/>
      <c r="D33" s="54" t="s">
        <v>19</v>
      </c>
      <c r="E33" s="64" t="s">
        <v>2</v>
      </c>
      <c r="F33" s="150"/>
      <c r="G33" s="151"/>
      <c r="H33" s="4">
        <v>0</v>
      </c>
      <c r="I33" s="133">
        <f t="shared" si="0"/>
        <v>0</v>
      </c>
      <c r="J33" s="134"/>
      <c r="M33" s="60"/>
      <c r="N33" s="59"/>
      <c r="O33" s="63"/>
    </row>
    <row r="34" spans="2:17" ht="13.8" thickBot="1" x14ac:dyDescent="0.25">
      <c r="B34" s="136"/>
      <c r="C34" s="161"/>
      <c r="D34" s="62" t="s">
        <v>19</v>
      </c>
      <c r="E34" s="61" t="s">
        <v>1</v>
      </c>
      <c r="F34" s="131"/>
      <c r="G34" s="132"/>
      <c r="H34" s="6">
        <v>2</v>
      </c>
      <c r="I34" s="133">
        <f t="shared" si="0"/>
        <v>0</v>
      </c>
      <c r="J34" s="134"/>
      <c r="M34" s="60"/>
      <c r="N34" s="59"/>
      <c r="O34" s="58"/>
    </row>
    <row r="35" spans="2:17" ht="30" customHeight="1" thickBot="1" x14ac:dyDescent="0.25">
      <c r="B35" s="154" t="s">
        <v>10</v>
      </c>
      <c r="C35" s="155"/>
      <c r="D35" s="155"/>
      <c r="E35" s="156"/>
      <c r="F35" s="157"/>
      <c r="G35" s="158"/>
      <c r="H35" s="75">
        <v>13522</v>
      </c>
      <c r="I35" s="159">
        <f>SUM(I5:K34)</f>
        <v>0</v>
      </c>
      <c r="J35" s="160"/>
      <c r="K35" s="7" t="s">
        <v>60</v>
      </c>
      <c r="M35" s="162" t="s">
        <v>59</v>
      </c>
      <c r="N35" s="163"/>
      <c r="O35" s="164"/>
    </row>
    <row r="36" spans="2:17" ht="10.050000000000001" customHeight="1" thickBot="1" x14ac:dyDescent="0.25">
      <c r="B36" s="8"/>
      <c r="C36" s="8"/>
      <c r="D36" s="9"/>
      <c r="E36" s="9"/>
      <c r="F36" s="10"/>
      <c r="G36" s="10"/>
      <c r="H36" s="11"/>
      <c r="I36" s="36"/>
      <c r="J36" s="36"/>
      <c r="K36" s="12"/>
      <c r="L36" s="13"/>
      <c r="M36" s="36"/>
      <c r="N36" s="36"/>
      <c r="O36" s="36"/>
    </row>
    <row r="37" spans="2:17" ht="13.5" customHeight="1" x14ac:dyDescent="0.2">
      <c r="B37" s="104" t="s">
        <v>28</v>
      </c>
      <c r="C37" s="105"/>
      <c r="D37" s="106"/>
      <c r="E37" s="165" t="s">
        <v>42</v>
      </c>
      <c r="F37" s="166"/>
      <c r="G37" s="166"/>
      <c r="H37" s="166"/>
      <c r="I37" s="166"/>
      <c r="J37" s="166"/>
      <c r="K37" s="166"/>
      <c r="L37" s="167"/>
      <c r="M37" s="116" t="s">
        <v>57</v>
      </c>
      <c r="N37" s="168" t="s">
        <v>43</v>
      </c>
      <c r="O37" s="36"/>
    </row>
    <row r="38" spans="2:17" ht="21.6" customHeight="1" x14ac:dyDescent="0.2">
      <c r="B38" s="107"/>
      <c r="C38" s="108"/>
      <c r="D38" s="109"/>
      <c r="E38" s="81" t="s">
        <v>40</v>
      </c>
      <c r="F38" s="83">
        <v>20</v>
      </c>
      <c r="G38" s="83">
        <v>30</v>
      </c>
      <c r="H38" s="84">
        <v>40</v>
      </c>
      <c r="I38" s="83">
        <v>50</v>
      </c>
      <c r="J38" s="83">
        <v>60</v>
      </c>
      <c r="K38" s="83">
        <v>70</v>
      </c>
      <c r="L38" s="82">
        <v>80</v>
      </c>
      <c r="M38" s="117"/>
      <c r="N38" s="169"/>
      <c r="O38" s="36"/>
    </row>
    <row r="39" spans="2:17" ht="13.5" customHeight="1" x14ac:dyDescent="0.2">
      <c r="B39" s="135" t="s">
        <v>27</v>
      </c>
      <c r="C39" s="126" t="s">
        <v>4</v>
      </c>
      <c r="D39" s="57" t="s">
        <v>26</v>
      </c>
      <c r="E39" s="89"/>
      <c r="F39" s="90"/>
      <c r="G39" s="90"/>
      <c r="H39" s="34"/>
      <c r="I39" s="90"/>
      <c r="J39" s="90"/>
      <c r="K39" s="90"/>
      <c r="L39" s="94"/>
      <c r="M39" s="14">
        <v>6159</v>
      </c>
      <c r="N39" s="96">
        <f>H39*M39</f>
        <v>0</v>
      </c>
      <c r="O39" s="36"/>
      <c r="Q39" s="32"/>
    </row>
    <row r="40" spans="2:17" x14ac:dyDescent="0.2">
      <c r="B40" s="135"/>
      <c r="C40" s="126"/>
      <c r="D40" s="56" t="s">
        <v>24</v>
      </c>
      <c r="E40" s="91"/>
      <c r="F40" s="92"/>
      <c r="G40" s="92"/>
      <c r="H40" s="35"/>
      <c r="I40" s="92"/>
      <c r="J40" s="92"/>
      <c r="K40" s="92"/>
      <c r="L40" s="95"/>
      <c r="M40" s="15">
        <v>6023</v>
      </c>
      <c r="N40" s="97">
        <f t="shared" ref="N40:N53" si="1">H40*M40</f>
        <v>0</v>
      </c>
      <c r="O40" s="36"/>
      <c r="Q40" s="32"/>
    </row>
    <row r="41" spans="2:17" ht="13.5" customHeight="1" x14ac:dyDescent="0.2">
      <c r="B41" s="135"/>
      <c r="C41" s="126" t="s">
        <v>3</v>
      </c>
      <c r="D41" s="57" t="s">
        <v>25</v>
      </c>
      <c r="E41" s="89"/>
      <c r="F41" s="90"/>
      <c r="G41" s="90"/>
      <c r="H41" s="34"/>
      <c r="I41" s="90"/>
      <c r="J41" s="90"/>
      <c r="K41" s="90"/>
      <c r="L41" s="94"/>
      <c r="M41" s="14">
        <v>744</v>
      </c>
      <c r="N41" s="96">
        <f t="shared" si="1"/>
        <v>0</v>
      </c>
      <c r="O41" s="36"/>
      <c r="Q41" s="32"/>
    </row>
    <row r="42" spans="2:17" x14ac:dyDescent="0.2">
      <c r="B42" s="135"/>
      <c r="C42" s="126"/>
      <c r="D42" s="54" t="s">
        <v>24</v>
      </c>
      <c r="E42" s="91"/>
      <c r="F42" s="92"/>
      <c r="G42" s="92"/>
      <c r="H42" s="35"/>
      <c r="I42" s="92"/>
      <c r="J42" s="92"/>
      <c r="K42" s="92"/>
      <c r="L42" s="95"/>
      <c r="M42" s="16">
        <v>3425</v>
      </c>
      <c r="N42" s="98">
        <f t="shared" si="1"/>
        <v>0</v>
      </c>
      <c r="O42" s="36"/>
      <c r="Q42" s="32"/>
    </row>
    <row r="43" spans="2:17" x14ac:dyDescent="0.2">
      <c r="B43" s="135"/>
      <c r="C43" s="126"/>
      <c r="D43" s="54" t="s">
        <v>23</v>
      </c>
      <c r="E43" s="91"/>
      <c r="F43" s="92"/>
      <c r="G43" s="92"/>
      <c r="H43" s="35"/>
      <c r="I43" s="92"/>
      <c r="J43" s="92"/>
      <c r="K43" s="92"/>
      <c r="L43" s="95"/>
      <c r="M43" s="16">
        <v>3594</v>
      </c>
      <c r="N43" s="98">
        <f t="shared" si="1"/>
        <v>0</v>
      </c>
      <c r="O43" s="36"/>
      <c r="Q43" s="32"/>
    </row>
    <row r="44" spans="2:17" x14ac:dyDescent="0.2">
      <c r="B44" s="135"/>
      <c r="C44" s="126"/>
      <c r="D44" s="54" t="s">
        <v>31</v>
      </c>
      <c r="E44" s="91"/>
      <c r="F44" s="92"/>
      <c r="G44" s="92"/>
      <c r="H44" s="35"/>
      <c r="I44" s="92"/>
      <c r="J44" s="92"/>
      <c r="K44" s="92"/>
      <c r="L44" s="95"/>
      <c r="M44" s="16">
        <v>60</v>
      </c>
      <c r="N44" s="98">
        <f t="shared" si="1"/>
        <v>0</v>
      </c>
      <c r="O44" s="36"/>
      <c r="Q44" s="32"/>
    </row>
    <row r="45" spans="2:17" x14ac:dyDescent="0.2">
      <c r="B45" s="135"/>
      <c r="C45" s="126"/>
      <c r="D45" s="54" t="s">
        <v>12</v>
      </c>
      <c r="E45" s="91"/>
      <c r="F45" s="92"/>
      <c r="G45" s="92"/>
      <c r="H45" s="35"/>
      <c r="I45" s="92"/>
      <c r="J45" s="92"/>
      <c r="K45" s="92"/>
      <c r="L45" s="95"/>
      <c r="M45" s="16">
        <v>901</v>
      </c>
      <c r="N45" s="98">
        <f t="shared" si="1"/>
        <v>0</v>
      </c>
      <c r="O45" s="36"/>
      <c r="Q45" s="32"/>
    </row>
    <row r="46" spans="2:17" x14ac:dyDescent="0.2">
      <c r="B46" s="135"/>
      <c r="C46" s="126"/>
      <c r="D46" s="54" t="s">
        <v>0</v>
      </c>
      <c r="E46" s="91"/>
      <c r="F46" s="92"/>
      <c r="G46" s="92"/>
      <c r="H46" s="35"/>
      <c r="I46" s="92"/>
      <c r="J46" s="92"/>
      <c r="K46" s="92"/>
      <c r="L46" s="95"/>
      <c r="M46" s="16">
        <v>168</v>
      </c>
      <c r="N46" s="98">
        <f t="shared" si="1"/>
        <v>0</v>
      </c>
      <c r="O46" s="36"/>
      <c r="Q46" s="32"/>
    </row>
    <row r="47" spans="2:17" x14ac:dyDescent="0.2">
      <c r="B47" s="135"/>
      <c r="C47" s="126"/>
      <c r="D47" s="56" t="s">
        <v>35</v>
      </c>
      <c r="E47" s="91"/>
      <c r="F47" s="92"/>
      <c r="G47" s="92"/>
      <c r="H47" s="35"/>
      <c r="I47" s="92"/>
      <c r="J47" s="92"/>
      <c r="K47" s="92"/>
      <c r="L47" s="95"/>
      <c r="M47" s="16">
        <v>195</v>
      </c>
      <c r="N47" s="97">
        <f t="shared" si="1"/>
        <v>0</v>
      </c>
      <c r="O47" s="36"/>
      <c r="Q47" s="32"/>
    </row>
    <row r="48" spans="2:17" ht="13.5" customHeight="1" x14ac:dyDescent="0.2">
      <c r="B48" s="135"/>
      <c r="C48" s="126" t="s">
        <v>5</v>
      </c>
      <c r="D48" s="55" t="s">
        <v>22</v>
      </c>
      <c r="E48" s="89"/>
      <c r="F48" s="90"/>
      <c r="G48" s="90"/>
      <c r="H48" s="34"/>
      <c r="I48" s="90"/>
      <c r="J48" s="90"/>
      <c r="K48" s="90"/>
      <c r="L48" s="94"/>
      <c r="M48" s="14">
        <v>3</v>
      </c>
      <c r="N48" s="99">
        <f t="shared" si="1"/>
        <v>0</v>
      </c>
      <c r="O48" s="36"/>
      <c r="Q48" s="32"/>
    </row>
    <row r="49" spans="2:17" x14ac:dyDescent="0.2">
      <c r="B49" s="135"/>
      <c r="C49" s="126"/>
      <c r="D49" s="54" t="s">
        <v>21</v>
      </c>
      <c r="E49" s="91"/>
      <c r="F49" s="92"/>
      <c r="G49" s="92"/>
      <c r="H49" s="35"/>
      <c r="I49" s="92"/>
      <c r="J49" s="92"/>
      <c r="K49" s="92"/>
      <c r="L49" s="95"/>
      <c r="M49" s="16">
        <v>3</v>
      </c>
      <c r="N49" s="100">
        <f t="shared" si="1"/>
        <v>0</v>
      </c>
      <c r="O49" s="36"/>
      <c r="Q49" s="32"/>
    </row>
    <row r="50" spans="2:17" x14ac:dyDescent="0.2">
      <c r="B50" s="135"/>
      <c r="C50" s="126"/>
      <c r="D50" s="54" t="s">
        <v>20</v>
      </c>
      <c r="E50" s="91"/>
      <c r="F50" s="92"/>
      <c r="G50" s="92"/>
      <c r="H50" s="35"/>
      <c r="I50" s="92"/>
      <c r="J50" s="92"/>
      <c r="K50" s="92"/>
      <c r="L50" s="95"/>
      <c r="M50" s="16">
        <v>74</v>
      </c>
      <c r="N50" s="98">
        <f t="shared" si="1"/>
        <v>0</v>
      </c>
      <c r="O50" s="36"/>
      <c r="Q50" s="32"/>
    </row>
    <row r="51" spans="2:17" x14ac:dyDescent="0.2">
      <c r="B51" s="135"/>
      <c r="C51" s="126"/>
      <c r="D51" s="54" t="s">
        <v>30</v>
      </c>
      <c r="E51" s="91"/>
      <c r="F51" s="92"/>
      <c r="G51" s="92"/>
      <c r="H51" s="35"/>
      <c r="I51" s="92"/>
      <c r="J51" s="92"/>
      <c r="K51" s="92"/>
      <c r="L51" s="95"/>
      <c r="M51" s="16">
        <v>11</v>
      </c>
      <c r="N51" s="98">
        <f t="shared" si="1"/>
        <v>0</v>
      </c>
      <c r="O51" s="36"/>
      <c r="Q51" s="32"/>
    </row>
    <row r="52" spans="2:17" x14ac:dyDescent="0.2">
      <c r="B52" s="135"/>
      <c r="C52" s="126"/>
      <c r="D52" s="54" t="s">
        <v>29</v>
      </c>
      <c r="E52" s="91"/>
      <c r="F52" s="92"/>
      <c r="G52" s="92"/>
      <c r="H52" s="35"/>
      <c r="I52" s="92"/>
      <c r="J52" s="92"/>
      <c r="K52" s="92"/>
      <c r="L52" s="95"/>
      <c r="M52" s="16">
        <v>3</v>
      </c>
      <c r="N52" s="98">
        <f t="shared" si="1"/>
        <v>0</v>
      </c>
      <c r="O52" s="36"/>
      <c r="Q52" s="32"/>
    </row>
    <row r="53" spans="2:17" ht="13.8" thickBot="1" x14ac:dyDescent="0.25">
      <c r="B53" s="170"/>
      <c r="C53" s="171"/>
      <c r="D53" s="53" t="s">
        <v>19</v>
      </c>
      <c r="E53" s="91"/>
      <c r="F53" s="93"/>
      <c r="G53" s="93"/>
      <c r="H53" s="85"/>
      <c r="I53" s="93"/>
      <c r="J53" s="93"/>
      <c r="K53" s="93"/>
      <c r="L53" s="95"/>
      <c r="M53" s="16">
        <v>3</v>
      </c>
      <c r="N53" s="101">
        <f t="shared" si="1"/>
        <v>0</v>
      </c>
      <c r="O53" s="17"/>
      <c r="Q53" s="32"/>
    </row>
    <row r="54" spans="2:17" ht="15" customHeight="1" thickBot="1" x14ac:dyDescent="0.25">
      <c r="B54" s="154" t="s">
        <v>10</v>
      </c>
      <c r="C54" s="155"/>
      <c r="D54" s="156"/>
      <c r="E54" s="18"/>
      <c r="F54" s="19"/>
      <c r="G54" s="20"/>
      <c r="H54" s="20"/>
      <c r="I54" s="20"/>
      <c r="J54" s="20"/>
      <c r="K54" s="20"/>
      <c r="L54" s="21"/>
      <c r="M54" s="76">
        <f>SUM(M39:M53)</f>
        <v>21366</v>
      </c>
      <c r="N54" s="102">
        <f>SUM(N39:N53)</f>
        <v>0</v>
      </c>
      <c r="O54" s="22" t="s">
        <v>61</v>
      </c>
    </row>
    <row r="55" spans="2:17" x14ac:dyDescent="0.2">
      <c r="B55" s="8"/>
      <c r="C55" s="8"/>
      <c r="D55" s="1" t="s">
        <v>54</v>
      </c>
      <c r="E55" s="31"/>
      <c r="F55" s="31"/>
      <c r="G55" s="31"/>
      <c r="H55" s="31"/>
      <c r="I55" s="31"/>
      <c r="J55" s="31"/>
      <c r="K55" s="31"/>
      <c r="L55" s="31"/>
      <c r="M55" s="36"/>
      <c r="N55" s="24"/>
      <c r="O55" s="24"/>
    </row>
    <row r="56" spans="2:17" ht="9" customHeight="1" thickBot="1" x14ac:dyDescent="0.25">
      <c r="B56" s="8"/>
      <c r="C56" s="8"/>
      <c r="D56" s="3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7" ht="12.6" customHeight="1" x14ac:dyDescent="0.2">
      <c r="B57" s="172" t="s">
        <v>18</v>
      </c>
      <c r="C57" s="173"/>
      <c r="D57" s="173"/>
      <c r="E57" s="174"/>
      <c r="F57" s="178" t="s">
        <v>44</v>
      </c>
      <c r="G57" s="179"/>
      <c r="H57" s="116" t="s">
        <v>53</v>
      </c>
      <c r="I57" s="112" t="s">
        <v>43</v>
      </c>
      <c r="J57" s="118"/>
      <c r="N57" s="1"/>
      <c r="O57" s="1"/>
    </row>
    <row r="58" spans="2:17" x14ac:dyDescent="0.2">
      <c r="B58" s="175"/>
      <c r="C58" s="176"/>
      <c r="D58" s="176"/>
      <c r="E58" s="177"/>
      <c r="F58" s="180"/>
      <c r="G58" s="181"/>
      <c r="H58" s="117"/>
      <c r="I58" s="114"/>
      <c r="J58" s="119"/>
      <c r="N58" s="1"/>
      <c r="O58" s="1"/>
    </row>
    <row r="59" spans="2:17" ht="13.5" customHeight="1" x14ac:dyDescent="0.2">
      <c r="B59" s="182" t="s">
        <v>17</v>
      </c>
      <c r="C59" s="183" t="s">
        <v>16</v>
      </c>
      <c r="D59" s="52" t="s">
        <v>15</v>
      </c>
      <c r="E59" s="51"/>
      <c r="F59" s="185"/>
      <c r="G59" s="186"/>
      <c r="H59" s="45">
        <v>33</v>
      </c>
      <c r="I59" s="137">
        <f t="shared" ref="I59:I65" si="2">F59*H59</f>
        <v>0</v>
      </c>
      <c r="J59" s="138"/>
      <c r="N59" s="1"/>
      <c r="O59" s="1"/>
    </row>
    <row r="60" spans="2:17" ht="13.5" customHeight="1" x14ac:dyDescent="0.2">
      <c r="B60" s="135"/>
      <c r="C60" s="184"/>
      <c r="D60" s="44" t="s">
        <v>12</v>
      </c>
      <c r="E60" s="43"/>
      <c r="F60" s="187"/>
      <c r="G60" s="188"/>
      <c r="H60" s="42">
        <v>28.000000000000004</v>
      </c>
      <c r="I60" s="133">
        <f t="shared" si="2"/>
        <v>0</v>
      </c>
      <c r="J60" s="134"/>
      <c r="N60" s="1"/>
      <c r="O60" s="1"/>
    </row>
    <row r="61" spans="2:17" ht="13.5" customHeight="1" x14ac:dyDescent="0.2">
      <c r="B61" s="135"/>
      <c r="C61" s="184"/>
      <c r="D61" s="44" t="s">
        <v>11</v>
      </c>
      <c r="E61" s="43"/>
      <c r="F61" s="187"/>
      <c r="G61" s="188"/>
      <c r="H61" s="42">
        <v>22</v>
      </c>
      <c r="I61" s="133">
        <f t="shared" si="2"/>
        <v>0</v>
      </c>
      <c r="J61" s="134"/>
      <c r="N61" s="1"/>
      <c r="O61" s="1"/>
    </row>
    <row r="62" spans="2:17" ht="13.5" customHeight="1" x14ac:dyDescent="0.2">
      <c r="B62" s="135"/>
      <c r="C62" s="111"/>
      <c r="D62" s="50" t="s">
        <v>35</v>
      </c>
      <c r="E62" s="49"/>
      <c r="F62" s="197"/>
      <c r="G62" s="198"/>
      <c r="H62" s="48">
        <v>11</v>
      </c>
      <c r="I62" s="146">
        <f t="shared" si="2"/>
        <v>0</v>
      </c>
      <c r="J62" s="147"/>
      <c r="N62" s="1"/>
      <c r="O62" s="1"/>
    </row>
    <row r="63" spans="2:17" ht="13.5" customHeight="1" x14ac:dyDescent="0.2">
      <c r="B63" s="182" t="s">
        <v>14</v>
      </c>
      <c r="C63" s="183" t="s">
        <v>13</v>
      </c>
      <c r="D63" s="47" t="s">
        <v>12</v>
      </c>
      <c r="E63" s="46"/>
      <c r="F63" s="199"/>
      <c r="G63" s="200"/>
      <c r="H63" s="45">
        <v>33</v>
      </c>
      <c r="I63" s="129">
        <f t="shared" si="2"/>
        <v>0</v>
      </c>
      <c r="J63" s="130"/>
      <c r="N63" s="1"/>
      <c r="O63" s="1"/>
    </row>
    <row r="64" spans="2:17" ht="13.5" customHeight="1" x14ac:dyDescent="0.2">
      <c r="B64" s="135"/>
      <c r="C64" s="184"/>
      <c r="D64" s="44" t="s">
        <v>11</v>
      </c>
      <c r="E64" s="43"/>
      <c r="F64" s="187"/>
      <c r="G64" s="188"/>
      <c r="H64" s="42">
        <v>26</v>
      </c>
      <c r="I64" s="133">
        <f t="shared" si="2"/>
        <v>0</v>
      </c>
      <c r="J64" s="134"/>
      <c r="N64" s="1"/>
      <c r="O64" s="1"/>
    </row>
    <row r="65" spans="2:15" ht="14.25" customHeight="1" thickBot="1" x14ac:dyDescent="0.25">
      <c r="B65" s="136"/>
      <c r="C65" s="184"/>
      <c r="D65" s="41" t="s">
        <v>35</v>
      </c>
      <c r="E65" s="40"/>
      <c r="F65" s="189"/>
      <c r="G65" s="190"/>
      <c r="H65" s="39">
        <v>4.5250000000000004</v>
      </c>
      <c r="I65" s="133">
        <f t="shared" si="2"/>
        <v>0</v>
      </c>
      <c r="J65" s="134"/>
      <c r="N65" s="1"/>
      <c r="O65" s="1"/>
    </row>
    <row r="66" spans="2:15" ht="15" customHeight="1" thickBot="1" x14ac:dyDescent="0.25">
      <c r="B66" s="191" t="s">
        <v>10</v>
      </c>
      <c r="C66" s="192"/>
      <c r="D66" s="192"/>
      <c r="E66" s="25"/>
      <c r="F66" s="193"/>
      <c r="G66" s="194"/>
      <c r="H66" s="77">
        <f>SUM(H59:H65)</f>
        <v>157.52500000000001</v>
      </c>
      <c r="I66" s="195">
        <f>SUM(I59:J65)</f>
        <v>0</v>
      </c>
      <c r="J66" s="196"/>
      <c r="K66" s="26" t="s">
        <v>62</v>
      </c>
      <c r="N66" s="1"/>
      <c r="O66" s="1"/>
    </row>
    <row r="67" spans="2:15" ht="10.050000000000001" customHeight="1" thickBot="1" x14ac:dyDescent="0.25">
      <c r="B67" s="36"/>
      <c r="C67" s="36"/>
      <c r="D67" s="36"/>
      <c r="E67" s="36"/>
      <c r="F67" s="23"/>
      <c r="G67" s="23"/>
      <c r="H67" s="27"/>
      <c r="I67" s="23"/>
      <c r="J67" s="23"/>
      <c r="K67" s="28"/>
      <c r="L67" s="27"/>
      <c r="M67" s="1"/>
      <c r="N67" s="29"/>
      <c r="O67" s="23"/>
    </row>
    <row r="68" spans="2:15" ht="26.4" customHeight="1" x14ac:dyDescent="0.2">
      <c r="B68" s="205"/>
      <c r="C68" s="206"/>
      <c r="D68" s="206"/>
      <c r="E68" s="207"/>
      <c r="F68" s="208" t="s">
        <v>52</v>
      </c>
      <c r="G68" s="209"/>
      <c r="H68" s="38" t="s">
        <v>51</v>
      </c>
      <c r="I68" s="210" t="s">
        <v>50</v>
      </c>
      <c r="J68" s="211"/>
      <c r="N68" s="29"/>
      <c r="O68" s="23"/>
    </row>
    <row r="69" spans="2:15" ht="13.8" thickBot="1" x14ac:dyDescent="0.25">
      <c r="B69" s="212" t="s">
        <v>49</v>
      </c>
      <c r="C69" s="213"/>
      <c r="D69" s="213"/>
      <c r="E69" s="214"/>
      <c r="F69" s="215"/>
      <c r="G69" s="216"/>
      <c r="H69" s="78">
        <v>90</v>
      </c>
      <c r="I69" s="217">
        <f>F69*H69</f>
        <v>0</v>
      </c>
      <c r="J69" s="218"/>
      <c r="K69" s="26" t="s">
        <v>63</v>
      </c>
      <c r="L69" s="2" t="s">
        <v>56</v>
      </c>
      <c r="M69" s="37"/>
      <c r="O69" s="23"/>
    </row>
    <row r="70" spans="2:15" ht="10.050000000000001" customHeight="1" thickBot="1" x14ac:dyDescent="0.25">
      <c r="B70" s="36"/>
      <c r="C70" s="36"/>
      <c r="D70" s="36"/>
      <c r="E70" s="36"/>
      <c r="F70" s="23"/>
      <c r="G70" s="23"/>
      <c r="H70" s="27"/>
      <c r="I70" s="23"/>
      <c r="J70" s="23"/>
      <c r="K70" s="28"/>
      <c r="L70" s="27"/>
      <c r="M70" s="23"/>
      <c r="N70" s="29"/>
      <c r="O70" s="23"/>
    </row>
    <row r="71" spans="2:15" ht="16.5" customHeight="1" thickBot="1" x14ac:dyDescent="0.25">
      <c r="B71" s="201" t="s">
        <v>64</v>
      </c>
      <c r="C71" s="202"/>
      <c r="D71" s="202"/>
      <c r="E71" s="202"/>
      <c r="F71" s="202"/>
      <c r="G71" s="202"/>
      <c r="H71" s="202"/>
      <c r="I71" s="203"/>
      <c r="J71" s="159">
        <f>I35</f>
        <v>0</v>
      </c>
      <c r="K71" s="204"/>
      <c r="L71" s="160"/>
      <c r="M71" s="1"/>
      <c r="N71" s="29"/>
      <c r="O71" s="23"/>
    </row>
    <row r="72" spans="2:15" ht="16.5" customHeight="1" thickBot="1" x14ac:dyDescent="0.25">
      <c r="B72" s="201" t="s">
        <v>67</v>
      </c>
      <c r="C72" s="202"/>
      <c r="D72" s="202"/>
      <c r="E72" s="202"/>
      <c r="F72" s="202"/>
      <c r="G72" s="202"/>
      <c r="H72" s="202"/>
      <c r="I72" s="203"/>
      <c r="J72" s="159">
        <f>N54</f>
        <v>0</v>
      </c>
      <c r="K72" s="204"/>
      <c r="L72" s="160"/>
      <c r="M72" s="1"/>
      <c r="N72" s="29"/>
      <c r="O72" s="23"/>
    </row>
    <row r="73" spans="2:15" ht="16.5" customHeight="1" thickBot="1" x14ac:dyDescent="0.25">
      <c r="B73" s="201" t="s">
        <v>66</v>
      </c>
      <c r="C73" s="202"/>
      <c r="D73" s="202"/>
      <c r="E73" s="202"/>
      <c r="F73" s="202"/>
      <c r="G73" s="202"/>
      <c r="H73" s="202"/>
      <c r="I73" s="203"/>
      <c r="J73" s="159">
        <f>I66</f>
        <v>0</v>
      </c>
      <c r="K73" s="204"/>
      <c r="L73" s="160"/>
      <c r="M73" s="1"/>
      <c r="N73" s="29"/>
      <c r="O73" s="23"/>
    </row>
    <row r="74" spans="2:15" ht="16.5" customHeight="1" thickBot="1" x14ac:dyDescent="0.25">
      <c r="B74" s="201" t="s">
        <v>65</v>
      </c>
      <c r="C74" s="202"/>
      <c r="D74" s="202"/>
      <c r="E74" s="202"/>
      <c r="F74" s="202"/>
      <c r="G74" s="202"/>
      <c r="H74" s="202"/>
      <c r="I74" s="203"/>
      <c r="J74" s="159">
        <f>I69</f>
        <v>0</v>
      </c>
      <c r="K74" s="204"/>
      <c r="L74" s="160"/>
      <c r="M74" s="1"/>
      <c r="N74" s="29"/>
      <c r="O74" s="1"/>
    </row>
    <row r="75" spans="2:15" ht="16.5" customHeight="1" thickBot="1" x14ac:dyDescent="0.25">
      <c r="B75" s="201" t="s">
        <v>48</v>
      </c>
      <c r="C75" s="202"/>
      <c r="D75" s="202"/>
      <c r="E75" s="202"/>
      <c r="F75" s="202"/>
      <c r="G75" s="202"/>
      <c r="H75" s="202"/>
      <c r="I75" s="203"/>
      <c r="J75" s="230">
        <f>110000*6</f>
        <v>660000</v>
      </c>
      <c r="K75" s="231"/>
      <c r="L75" s="232"/>
      <c r="M75" s="37" t="s">
        <v>76</v>
      </c>
      <c r="N75" s="29"/>
      <c r="O75" s="1"/>
    </row>
    <row r="76" spans="2:15" ht="16.5" customHeight="1" thickTop="1" thickBot="1" x14ac:dyDescent="0.25">
      <c r="B76" s="201" t="s">
        <v>47</v>
      </c>
      <c r="C76" s="202"/>
      <c r="D76" s="202"/>
      <c r="E76" s="202"/>
      <c r="F76" s="202"/>
      <c r="G76" s="202"/>
      <c r="H76" s="202"/>
      <c r="I76" s="203"/>
      <c r="J76" s="233">
        <f>SUM(J71:L75)</f>
        <v>660000</v>
      </c>
      <c r="K76" s="234"/>
      <c r="L76" s="235"/>
      <c r="M76" s="30"/>
      <c r="N76" s="29"/>
      <c r="O76" s="1"/>
    </row>
    <row r="77" spans="2:15" ht="16.5" customHeight="1" thickBot="1" x14ac:dyDescent="0.25">
      <c r="B77" s="201" t="s">
        <v>46</v>
      </c>
      <c r="C77" s="202"/>
      <c r="D77" s="202"/>
      <c r="E77" s="202"/>
      <c r="F77" s="202"/>
      <c r="G77" s="202"/>
      <c r="H77" s="202"/>
      <c r="I77" s="203"/>
      <c r="J77" s="219">
        <f>ROUNDDOWN(J76*0.1,0)</f>
        <v>66000</v>
      </c>
      <c r="K77" s="220"/>
      <c r="L77" s="221"/>
      <c r="M77" s="30"/>
      <c r="N77" s="29"/>
      <c r="O77" s="1"/>
    </row>
    <row r="78" spans="2:15" ht="16.5" customHeight="1" thickTop="1" thickBot="1" x14ac:dyDescent="0.25">
      <c r="B78" s="222" t="s">
        <v>45</v>
      </c>
      <c r="C78" s="223"/>
      <c r="D78" s="223"/>
      <c r="E78" s="223"/>
      <c r="F78" s="223"/>
      <c r="G78" s="223"/>
      <c r="H78" s="223"/>
      <c r="I78" s="224"/>
      <c r="J78" s="225">
        <f>SUM(J76:L77)</f>
        <v>726000</v>
      </c>
      <c r="K78" s="226"/>
      <c r="L78" s="227"/>
      <c r="M78" s="1"/>
      <c r="N78" s="29"/>
      <c r="O78" s="23"/>
    </row>
    <row r="79" spans="2:15" ht="100.05" customHeight="1" thickTop="1" x14ac:dyDescent="0.2">
      <c r="B79" s="228" t="s">
        <v>68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9"/>
    </row>
  </sheetData>
  <sheetProtection algorithmName="SHA-512" hashValue="IBkMAxs9um6Amyl3dGczY0u5yisPCIFeFAjtbARjys9p3Pl23qpqbtPXmK+9eUx7lBGneAiAeegi8ACD7ZdheQ==" saltValue="Cd6bkQ2j9B9FGhy1AaCJjw==" spinCount="100000" sheet="1" objects="1" scenarios="1"/>
  <mergeCells count="136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N1:O1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</mergeCells>
  <phoneticPr fontId="2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区部南部</vt:lpstr>
      <vt:lpstr>区部南部!Print_Area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2024-01-05T06:59:46Z</cp:lastPrinted>
  <dcterms:created xsi:type="dcterms:W3CDTF">2018-01-19T09:43:45Z</dcterms:created>
  <dcterms:modified xsi:type="dcterms:W3CDTF">2024-01-24T02:38:39Z</dcterms:modified>
</cp:coreProperties>
</file>