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共有\041共用(契約担当)\契約関係\契約関係\●委託\R6\入札（準備契約）\104 令和7年度苗木の掘取運搬委託（区部北西部）（複数単価契約）\02 公表\仕様書\"/>
    </mc:Choice>
  </mc:AlternateContent>
  <xr:revisionPtr revIDLastSave="0" documentId="8_{D8CCC5EA-061A-4974-BF7F-0ACBC82ABCBF}" xr6:coauthVersionLast="47" xr6:coauthVersionMax="47" xr10:uidLastSave="{00000000-0000-0000-0000-000000000000}"/>
  <bookViews>
    <workbookView xWindow="-110" yWindow="-110" windowWidth="21820" windowHeight="13900" xr2:uid="{37A35323-5C54-4271-B237-A8728BFA8602}"/>
  </bookViews>
  <sheets>
    <sheet name=" 目途単価・金額（海上あり・区部北西部） " sheetId="1" r:id="rId1"/>
  </sheets>
  <externalReferences>
    <externalReference r:id="rId2"/>
  </externalReferences>
  <definedNames>
    <definedName name="_xlnm.Print_Area" localSheetId="0">' 目途単価・金額（海上あり・区部北西部） '!$A$1:$P$80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6" i="1" l="1"/>
  <c r="H70" i="1"/>
  <c r="I70" i="1" s="1"/>
  <c r="J75" i="1" s="1"/>
  <c r="H66" i="1"/>
  <c r="I66" i="1" s="1"/>
  <c r="I65" i="1"/>
  <c r="H65" i="1"/>
  <c r="H64" i="1"/>
  <c r="I64" i="1" s="1"/>
  <c r="H63" i="1"/>
  <c r="I63" i="1" s="1"/>
  <c r="H62" i="1"/>
  <c r="I62" i="1" s="1"/>
  <c r="H61" i="1"/>
  <c r="I61" i="1" s="1"/>
  <c r="H60" i="1"/>
  <c r="I60" i="1" s="1"/>
  <c r="H59" i="1"/>
  <c r="H67" i="1" s="1"/>
  <c r="M53" i="1"/>
  <c r="N53" i="1" s="1"/>
  <c r="M52" i="1"/>
  <c r="N52" i="1" s="1"/>
  <c r="M51" i="1"/>
  <c r="N51" i="1" s="1"/>
  <c r="M50" i="1"/>
  <c r="N50" i="1" s="1"/>
  <c r="M49" i="1"/>
  <c r="N49" i="1" s="1"/>
  <c r="M48" i="1"/>
  <c r="N48" i="1" s="1"/>
  <c r="N47" i="1"/>
  <c r="M47" i="1"/>
  <c r="M46" i="1"/>
  <c r="N46" i="1" s="1"/>
  <c r="M45" i="1"/>
  <c r="N45" i="1" s="1"/>
  <c r="M44" i="1"/>
  <c r="N44" i="1" s="1"/>
  <c r="M43" i="1"/>
  <c r="N43" i="1" s="1"/>
  <c r="M42" i="1"/>
  <c r="N42" i="1" s="1"/>
  <c r="M41" i="1"/>
  <c r="N41" i="1" s="1"/>
  <c r="N40" i="1"/>
  <c r="M40" i="1"/>
  <c r="M39" i="1"/>
  <c r="M54" i="1" s="1"/>
  <c r="H34" i="1"/>
  <c r="I34" i="1" s="1"/>
  <c r="H33" i="1"/>
  <c r="I33" i="1" s="1"/>
  <c r="H32" i="1"/>
  <c r="I32" i="1" s="1"/>
  <c r="H31" i="1"/>
  <c r="I31" i="1" s="1"/>
  <c r="I30" i="1"/>
  <c r="H30" i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I23" i="1"/>
  <c r="H23" i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I16" i="1"/>
  <c r="H16" i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I9" i="1"/>
  <c r="H9" i="1"/>
  <c r="H8" i="1"/>
  <c r="I8" i="1" s="1"/>
  <c r="H7" i="1"/>
  <c r="I7" i="1" s="1"/>
  <c r="H6" i="1"/>
  <c r="I6" i="1" s="1"/>
  <c r="H5" i="1"/>
  <c r="H35" i="1" s="1"/>
  <c r="I5" i="1" l="1"/>
  <c r="I35" i="1" s="1"/>
  <c r="J72" i="1" s="1"/>
  <c r="I59" i="1"/>
  <c r="I67" i="1" s="1"/>
  <c r="J74" i="1" s="1"/>
  <c r="N39" i="1"/>
  <c r="N54" i="1" s="1"/>
  <c r="J73" i="1" s="1"/>
  <c r="J77" i="1" l="1"/>
  <c r="J78" i="1" l="1"/>
  <c r="J7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山上　淳</author>
  </authors>
  <commentList>
    <comment ref="M39" authorId="0" shapeId="0" xr:uid="{0E9B35B4-98BA-404A-A5C2-AB8EDE5C9D28}">
      <text>
        <r>
          <rPr>
            <sz val="9"/>
            <color indexed="81"/>
            <rFont val="MS P ゴシック"/>
            <family val="3"/>
            <charset val="128"/>
          </rPr>
          <t>別表２より</t>
        </r>
      </text>
    </comment>
  </commentList>
</comments>
</file>

<file path=xl/sharedStrings.xml><?xml version="1.0" encoding="utf-8"?>
<sst xmlns="http://schemas.openxmlformats.org/spreadsheetml/2006/main" count="153" uniqueCount="75">
  <si>
    <t>令和７年度　想定数量及び金額内訳 （区部北西部）</t>
    <rPh sb="0" eb="2">
      <t>レイワ</t>
    </rPh>
    <rPh sb="6" eb="8">
      <t>ソウテイ</t>
    </rPh>
    <rPh sb="8" eb="10">
      <t>スウリョウ</t>
    </rPh>
    <rPh sb="14" eb="16">
      <t>ウチワケ</t>
    </rPh>
    <rPh sb="18" eb="20">
      <t>クブ</t>
    </rPh>
    <rPh sb="20" eb="23">
      <t>ホクセイブ</t>
    </rPh>
    <phoneticPr fontId="5"/>
  </si>
  <si>
    <t>作業･樹種区分</t>
    <rPh sb="0" eb="2">
      <t>サギョウ</t>
    </rPh>
    <rPh sb="3" eb="5">
      <t>ジュシュ</t>
    </rPh>
    <rPh sb="5" eb="7">
      <t>クブン</t>
    </rPh>
    <phoneticPr fontId="5"/>
  </si>
  <si>
    <t>根巻</t>
    <rPh sb="0" eb="1">
      <t>ネ</t>
    </rPh>
    <rPh sb="1" eb="2">
      <t>マキ</t>
    </rPh>
    <phoneticPr fontId="5"/>
  </si>
  <si>
    <r>
      <t>掘取単価 (円</t>
    </r>
    <r>
      <rPr>
        <sz val="10.5"/>
        <color theme="1"/>
        <rFont val="ＭＳ Ｐ明朝"/>
        <family val="1"/>
        <charset val="128"/>
      </rPr>
      <t>)
（消費税別）</t>
    </r>
    <rPh sb="0" eb="2">
      <t>ホリトリ</t>
    </rPh>
    <rPh sb="2" eb="4">
      <t>タンカ</t>
    </rPh>
    <rPh sb="6" eb="7">
      <t>エン</t>
    </rPh>
    <rPh sb="10" eb="13">
      <t>ショウヒゼイ</t>
    </rPh>
    <rPh sb="13" eb="14">
      <t>ベツ</t>
    </rPh>
    <phoneticPr fontId="5"/>
  </si>
  <si>
    <t>想定数量(本数）</t>
    <rPh sb="0" eb="2">
      <t>ソウテイ</t>
    </rPh>
    <rPh sb="2" eb="4">
      <t>スウリョウ</t>
    </rPh>
    <rPh sb="5" eb="7">
      <t>ホンスウ</t>
    </rPh>
    <phoneticPr fontId="5"/>
  </si>
  <si>
    <t>金額 （円）
（消費税別）</t>
    <rPh sb="0" eb="2">
      <t>キンガク</t>
    </rPh>
    <rPh sb="4" eb="5">
      <t>エン</t>
    </rPh>
    <phoneticPr fontId="5"/>
  </si>
  <si>
    <t>樹種区分一覧</t>
    <rPh sb="0" eb="2">
      <t>ジュシュ</t>
    </rPh>
    <rPh sb="2" eb="4">
      <t>クブン</t>
    </rPh>
    <rPh sb="4" eb="6">
      <t>イチラン</t>
    </rPh>
    <phoneticPr fontId="5"/>
  </si>
  <si>
    <t>掘　　　　取</t>
    <rPh sb="0" eb="6">
      <t>ホリトリ</t>
    </rPh>
    <phoneticPr fontId="5"/>
  </si>
  <si>
    <t>Ⅰ類</t>
    <rPh sb="1" eb="2">
      <t>ルイ</t>
    </rPh>
    <phoneticPr fontId="5"/>
  </si>
  <si>
    <t>Ｈ 30～49</t>
    <phoneticPr fontId="5"/>
  </si>
  <si>
    <t>無</t>
    <rPh sb="0" eb="1">
      <t>ム</t>
    </rPh>
    <phoneticPr fontId="5"/>
  </si>
  <si>
    <t>常緑低木</t>
    <rPh sb="0" eb="2">
      <t>ジョウリョク</t>
    </rPh>
    <rPh sb="2" eb="4">
      <t>テイボク</t>
    </rPh>
    <phoneticPr fontId="5"/>
  </si>
  <si>
    <t>30～49</t>
    <phoneticPr fontId="5"/>
  </si>
  <si>
    <t>有</t>
    <rPh sb="0" eb="1">
      <t>アリ</t>
    </rPh>
    <phoneticPr fontId="5"/>
  </si>
  <si>
    <t>　（サツキ、ツツジ類）</t>
    <rPh sb="9" eb="10">
      <t>ルイ</t>
    </rPh>
    <phoneticPr fontId="4"/>
  </si>
  <si>
    <t>50～79</t>
    <phoneticPr fontId="5"/>
  </si>
  <si>
    <t>Ⅱ類</t>
    <rPh sb="1" eb="2">
      <t>ルイ</t>
    </rPh>
    <phoneticPr fontId="5"/>
  </si>
  <si>
    <t>Ｈ30～49</t>
    <phoneticPr fontId="5"/>
  </si>
  <si>
    <t>　（シャクナゲ、アベリア‘エドワード・ゴーチャー’）</t>
    <phoneticPr fontId="4"/>
  </si>
  <si>
    <t>落葉低木</t>
    <rPh sb="0" eb="2">
      <t>ラクヨウ</t>
    </rPh>
    <rPh sb="2" eb="4">
      <t>テイボク</t>
    </rPh>
    <phoneticPr fontId="5"/>
  </si>
  <si>
    <t>80～99</t>
    <phoneticPr fontId="5"/>
  </si>
  <si>
    <t>常緑中木</t>
    <rPh sb="0" eb="2">
      <t>ジョウリョク</t>
    </rPh>
    <rPh sb="2" eb="3">
      <t>チュウ</t>
    </rPh>
    <rPh sb="3" eb="4">
      <t>キ</t>
    </rPh>
    <phoneticPr fontId="5"/>
  </si>
  <si>
    <t>落葉中木</t>
    <rPh sb="0" eb="2">
      <t>ラクヨウ</t>
    </rPh>
    <rPh sb="2" eb="3">
      <t>チュウ</t>
    </rPh>
    <rPh sb="3" eb="4">
      <t>キ</t>
    </rPh>
    <phoneticPr fontId="5"/>
  </si>
  <si>
    <t>100～149</t>
    <phoneticPr fontId="5"/>
  </si>
  <si>
    <t>常緑高木</t>
    <rPh sb="0" eb="2">
      <t>ジョウリョク</t>
    </rPh>
    <rPh sb="2" eb="4">
      <t>コウボク</t>
    </rPh>
    <phoneticPr fontId="5"/>
  </si>
  <si>
    <t>　（ソヨゴ、ヤマボウシ）</t>
    <phoneticPr fontId="4"/>
  </si>
  <si>
    <t>150～199</t>
    <phoneticPr fontId="5"/>
  </si>
  <si>
    <t>落葉高木</t>
    <rPh sb="0" eb="2">
      <t>ラクヨウ</t>
    </rPh>
    <rPh sb="2" eb="4">
      <t>コウボク</t>
    </rPh>
    <phoneticPr fontId="5"/>
  </si>
  <si>
    <t>200～249</t>
  </si>
  <si>
    <t>　（モミジ、ハナミズキ）</t>
    <phoneticPr fontId="4"/>
  </si>
  <si>
    <t>250～299</t>
    <phoneticPr fontId="5"/>
  </si>
  <si>
    <t>Ⅲ類</t>
    <rPh sb="1" eb="2">
      <t>ルイ</t>
    </rPh>
    <phoneticPr fontId="5"/>
  </si>
  <si>
    <t>Ｃ 3～5</t>
    <phoneticPr fontId="5"/>
  </si>
  <si>
    <t xml:space="preserve"> 3～5</t>
    <phoneticPr fontId="5"/>
  </si>
  <si>
    <t>　（シラカシ、マテバシイ）</t>
    <phoneticPr fontId="5"/>
  </si>
  <si>
    <t>6～8</t>
    <phoneticPr fontId="5"/>
  </si>
  <si>
    <t>落葉高木</t>
    <rPh sb="0" eb="2">
      <t>ラクヨウ</t>
    </rPh>
    <rPh sb="2" eb="4">
      <t>コウボク</t>
    </rPh>
    <phoneticPr fontId="4"/>
  </si>
  <si>
    <t>　（サクラ）</t>
    <phoneticPr fontId="4"/>
  </si>
  <si>
    <t>9～11</t>
    <phoneticPr fontId="5"/>
  </si>
  <si>
    <t>12～14</t>
    <phoneticPr fontId="5"/>
  </si>
  <si>
    <t>15～17</t>
    <phoneticPr fontId="5"/>
  </si>
  <si>
    <t>18～19</t>
    <phoneticPr fontId="5"/>
  </si>
  <si>
    <t>合　計</t>
    <rPh sb="0" eb="1">
      <t>ゴウ</t>
    </rPh>
    <rPh sb="2" eb="3">
      <t>ケイ</t>
    </rPh>
    <phoneticPr fontId="5"/>
  </si>
  <si>
    <t>（A）</t>
    <phoneticPr fontId="5"/>
  </si>
  <si>
    <t>　詳細は、仕様書別紙２の樹種表を参照のこと。</t>
    <rPh sb="1" eb="3">
      <t>ショウサイ</t>
    </rPh>
    <rPh sb="5" eb="8">
      <t>シヨウショ</t>
    </rPh>
    <rPh sb="8" eb="10">
      <t>ベッシ</t>
    </rPh>
    <rPh sb="12" eb="14">
      <t>ジュシュ</t>
    </rPh>
    <rPh sb="14" eb="15">
      <t>ヒョウ</t>
    </rPh>
    <rPh sb="16" eb="18">
      <t>サンショウ</t>
    </rPh>
    <phoneticPr fontId="5"/>
  </si>
  <si>
    <t>運搬単価（円）（消費税別） 　２ｔ積載トラック、単位（km）</t>
    <rPh sb="0" eb="2">
      <t>ウンパン</t>
    </rPh>
    <rPh sb="2" eb="4">
      <t>タンカ</t>
    </rPh>
    <rPh sb="5" eb="6">
      <t>エン</t>
    </rPh>
    <rPh sb="17" eb="19">
      <t>セキサイ</t>
    </rPh>
    <rPh sb="24" eb="26">
      <t>タンイ</t>
    </rPh>
    <phoneticPr fontId="5"/>
  </si>
  <si>
    <t>想定数量
(本数）</t>
    <rPh sb="0" eb="2">
      <t>ソウテイ</t>
    </rPh>
    <rPh sb="2" eb="4">
      <t>スウリョウ</t>
    </rPh>
    <rPh sb="6" eb="8">
      <t>ホンスウ</t>
    </rPh>
    <phoneticPr fontId="5"/>
  </si>
  <si>
    <t>10km</t>
    <phoneticPr fontId="4"/>
  </si>
  <si>
    <t>運　搬</t>
    <rPh sb="0" eb="1">
      <t>ウン</t>
    </rPh>
    <rPh sb="2" eb="3">
      <t>ハン</t>
    </rPh>
    <phoneticPr fontId="5"/>
  </si>
  <si>
    <t>（B）</t>
    <phoneticPr fontId="5"/>
  </si>
  <si>
    <t>(金額)＝(運搬単価(40ｋｍ))×(想定数量（本数）)として計算する。
　　</t>
    <rPh sb="1" eb="3">
      <t>キンガク</t>
    </rPh>
    <rPh sb="6" eb="8">
      <t>ウンパン</t>
    </rPh>
    <rPh sb="8" eb="10">
      <t>タンカ</t>
    </rPh>
    <rPh sb="19" eb="21">
      <t>ソウテイ</t>
    </rPh>
    <rPh sb="21" eb="23">
      <t>スウリョウ</t>
    </rPh>
    <rPh sb="24" eb="26">
      <t>ホンスウ</t>
    </rPh>
    <rPh sb="31" eb="33">
      <t>ケイサン</t>
    </rPh>
    <phoneticPr fontId="5"/>
  </si>
  <si>
    <t>作業内容・規格</t>
    <rPh sb="0" eb="2">
      <t>サギョウ</t>
    </rPh>
    <rPh sb="2" eb="4">
      <t>ナイヨウ</t>
    </rPh>
    <rPh sb="5" eb="7">
      <t>キカク</t>
    </rPh>
    <phoneticPr fontId="5"/>
  </si>
  <si>
    <r>
      <t>作業単価(円</t>
    </r>
    <r>
      <rPr>
        <sz val="10.5"/>
        <color theme="1"/>
        <rFont val="ＭＳ Ｐ明朝"/>
        <family val="1"/>
        <charset val="128"/>
      </rPr>
      <t>)
（消費税別）</t>
    </r>
    <rPh sb="0" eb="2">
      <t>サギョウ</t>
    </rPh>
    <rPh sb="2" eb="4">
      <t>タンカ</t>
    </rPh>
    <rPh sb="5" eb="6">
      <t>エン</t>
    </rPh>
    <phoneticPr fontId="5"/>
  </si>
  <si>
    <t>剪定</t>
    <rPh sb="0" eb="2">
      <t>センテイ</t>
    </rPh>
    <phoneticPr fontId="5"/>
  </si>
  <si>
    <t>低木
中木
高木</t>
    <rPh sb="0" eb="2">
      <t>テイボク</t>
    </rPh>
    <rPh sb="3" eb="4">
      <t>チュウ</t>
    </rPh>
    <rPh sb="4" eb="5">
      <t>ボク</t>
    </rPh>
    <rPh sb="6" eb="8">
      <t>コウボク</t>
    </rPh>
    <phoneticPr fontId="5"/>
  </si>
  <si>
    <t>H～149</t>
    <phoneticPr fontId="5"/>
  </si>
  <si>
    <t>200～249</t>
    <phoneticPr fontId="5"/>
  </si>
  <si>
    <t>摘葉</t>
    <rPh sb="0" eb="1">
      <t>ツ</t>
    </rPh>
    <rPh sb="1" eb="2">
      <t>ハ</t>
    </rPh>
    <phoneticPr fontId="5"/>
  </si>
  <si>
    <t>（C）</t>
    <phoneticPr fontId="5"/>
  </si>
  <si>
    <t>単価(円)
（消費税別）</t>
    <phoneticPr fontId="4"/>
  </si>
  <si>
    <t>想定日数</t>
    <rPh sb="0" eb="2">
      <t>ソウテイ</t>
    </rPh>
    <rPh sb="2" eb="4">
      <t>ニッスウ</t>
    </rPh>
    <phoneticPr fontId="4"/>
  </si>
  <si>
    <t>金額 （円）
（消費税別）</t>
    <phoneticPr fontId="4"/>
  </si>
  <si>
    <t>運搬基本費</t>
    <phoneticPr fontId="4"/>
  </si>
  <si>
    <t>（D）</t>
    <phoneticPr fontId="4"/>
  </si>
  <si>
    <t>(作業指示日数毎)</t>
    <phoneticPr fontId="4"/>
  </si>
  <si>
    <t>掘取金額合計（円）　　　　　（A）</t>
    <rPh sb="0" eb="2">
      <t>ホリトリ</t>
    </rPh>
    <rPh sb="2" eb="4">
      <t>キンガク</t>
    </rPh>
    <rPh sb="4" eb="6">
      <t>ゴウケイ</t>
    </rPh>
    <phoneticPr fontId="5"/>
  </si>
  <si>
    <t>運搬金額合計（円）　　　　  （B）</t>
    <rPh sb="0" eb="2">
      <t>ウンパン</t>
    </rPh>
    <rPh sb="2" eb="4">
      <t>キンガク</t>
    </rPh>
    <rPh sb="4" eb="6">
      <t>ゴウケイ</t>
    </rPh>
    <phoneticPr fontId="5"/>
  </si>
  <si>
    <t>剪定・摘葉金額合計（円）　 （C）</t>
    <rPh sb="0" eb="2">
      <t>センテイ</t>
    </rPh>
    <rPh sb="3" eb="4">
      <t>テキ</t>
    </rPh>
    <rPh sb="4" eb="5">
      <t>ハ</t>
    </rPh>
    <rPh sb="5" eb="7">
      <t>キンガク</t>
    </rPh>
    <rPh sb="7" eb="9">
      <t>ゴウケイ</t>
    </rPh>
    <phoneticPr fontId="5"/>
  </si>
  <si>
    <t>運搬基本費（円)　　　　　　  （D）</t>
    <rPh sb="0" eb="2">
      <t>ウンパン</t>
    </rPh>
    <rPh sb="2" eb="4">
      <t>キホン</t>
    </rPh>
    <rPh sb="4" eb="5">
      <t>ヒ</t>
    </rPh>
    <phoneticPr fontId="5"/>
  </si>
  <si>
    <t>海上輸送費 （円）　　　　　（実費）</t>
    <rPh sb="0" eb="2">
      <t>カイジョウ</t>
    </rPh>
    <rPh sb="2" eb="5">
      <t>ユソウヒ</t>
    </rPh>
    <rPh sb="15" eb="17">
      <t>ジッピ</t>
    </rPh>
    <phoneticPr fontId="5"/>
  </si>
  <si>
    <r>
      <t>海上輸送費（想定額）：121,000円×12</t>
    </r>
    <r>
      <rPr>
        <sz val="10.5"/>
        <color theme="1"/>
        <rFont val="ＭＳ Ｐ明朝"/>
        <family val="1"/>
        <charset val="128"/>
      </rPr>
      <t>回</t>
    </r>
    <rPh sb="0" eb="2">
      <t>カイジョウ</t>
    </rPh>
    <rPh sb="2" eb="5">
      <t>ユソウヒ</t>
    </rPh>
    <rPh sb="6" eb="8">
      <t>ソウテイ</t>
    </rPh>
    <rPh sb="8" eb="9">
      <t>ガク</t>
    </rPh>
    <rPh sb="18" eb="19">
      <t>エン</t>
    </rPh>
    <rPh sb="22" eb="23">
      <t>カイ</t>
    </rPh>
    <phoneticPr fontId="11"/>
  </si>
  <si>
    <t>予定推定総金額 （円）</t>
    <rPh sb="0" eb="2">
      <t>ヨテイ</t>
    </rPh>
    <rPh sb="2" eb="4">
      <t>スイテイ</t>
    </rPh>
    <rPh sb="4" eb="5">
      <t>ソウ</t>
    </rPh>
    <rPh sb="5" eb="7">
      <t>キンガク</t>
    </rPh>
    <phoneticPr fontId="5"/>
  </si>
  <si>
    <t>消費税及び地方消費税額 （10％）（円）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5"/>
  </si>
  <si>
    <t>予定推定総金額 （税込）（円）</t>
    <rPh sb="0" eb="2">
      <t>ヨテイ</t>
    </rPh>
    <rPh sb="2" eb="4">
      <t>スイテイ</t>
    </rPh>
    <rPh sb="4" eb="5">
      <t>ソウ</t>
    </rPh>
    <rPh sb="5" eb="7">
      <t>キンガク</t>
    </rPh>
    <rPh sb="9" eb="11">
      <t>ゼイコミ</t>
    </rPh>
    <phoneticPr fontId="5"/>
  </si>
  <si>
    <t>&lt;記入要領&gt;
　・掘取単価・運搬単価・作業単価は、整数にて「青色網掛けのセル」の箇所のみ記入する。
　・運搬基本費は、作業１日当たりの経費を記入する。
&lt;留意事項&gt;
   ・規格毎の想定数量は想定の本数であり、実際の数量（本数）は作業指示毎に示す。
 　・運搬基本費における想定日数は、作業指示書の供給先内訳表に示す受付番号１つに付き、１日とする。ただし、備考等に
　　搬入に関する指示が別途ある場合はこの限りではない。</t>
    <rPh sb="1" eb="3">
      <t>キニュウ</t>
    </rPh>
    <rPh sb="3" eb="5">
      <t>ヨウリョウ</t>
    </rPh>
    <rPh sb="9" eb="11">
      <t>ホリトリ</t>
    </rPh>
    <rPh sb="11" eb="13">
      <t>タンカ</t>
    </rPh>
    <rPh sb="14" eb="16">
      <t>ウンパン</t>
    </rPh>
    <rPh sb="16" eb="18">
      <t>タンカ</t>
    </rPh>
    <rPh sb="19" eb="21">
      <t>サギョウ</t>
    </rPh>
    <rPh sb="21" eb="23">
      <t>タンカ</t>
    </rPh>
    <rPh sb="25" eb="27">
      <t>セイスウ</t>
    </rPh>
    <rPh sb="30" eb="31">
      <t>アオ</t>
    </rPh>
    <rPh sb="31" eb="32">
      <t>イロ</t>
    </rPh>
    <rPh sb="32" eb="34">
      <t>アミカ</t>
    </rPh>
    <rPh sb="40" eb="42">
      <t>カショ</t>
    </rPh>
    <rPh sb="44" eb="46">
      <t>キニュウ</t>
    </rPh>
    <rPh sb="70" eb="72">
      <t>キニュウ</t>
    </rPh>
    <rPh sb="77" eb="81">
      <t>リュウイジコウ</t>
    </rPh>
    <rPh sb="87" eb="89">
      <t>キカク</t>
    </rPh>
    <rPh sb="89" eb="90">
      <t>ゴト</t>
    </rPh>
    <rPh sb="96" eb="98">
      <t>ソウテイ</t>
    </rPh>
    <rPh sb="99" eb="101">
      <t>ホンスウ</t>
    </rPh>
    <rPh sb="105" eb="107">
      <t>ジッサイ</t>
    </rPh>
    <rPh sb="108" eb="110">
      <t>スウリョウ</t>
    </rPh>
    <rPh sb="111" eb="113">
      <t>ホンスウ</t>
    </rPh>
    <rPh sb="115" eb="117">
      <t>サギョウ</t>
    </rPh>
    <rPh sb="117" eb="119">
      <t>シジ</t>
    </rPh>
    <rPh sb="119" eb="120">
      <t>ゴト</t>
    </rPh>
    <rPh sb="121" eb="122">
      <t>シメ</t>
    </rPh>
    <rPh sb="128" eb="133">
      <t>ウンパンキホンヒ</t>
    </rPh>
    <rPh sb="137" eb="139">
      <t>ソウテイ</t>
    </rPh>
    <rPh sb="139" eb="141">
      <t>ニッスウ</t>
    </rPh>
    <rPh sb="143" eb="147">
      <t>サギョウシジ</t>
    </rPh>
    <rPh sb="147" eb="148">
      <t>ショ</t>
    </rPh>
    <rPh sb="149" eb="154">
      <t>キョウキュウサキウチワケ</t>
    </rPh>
    <rPh sb="154" eb="155">
      <t>ヒョウ</t>
    </rPh>
    <rPh sb="156" eb="157">
      <t>シメ</t>
    </rPh>
    <rPh sb="169" eb="170">
      <t>ニチ</t>
    </rPh>
    <rPh sb="178" eb="180">
      <t>ビコウ</t>
    </rPh>
    <rPh sb="180" eb="181">
      <t>トウ</t>
    </rPh>
    <rPh sb="185" eb="187">
      <t>ハンニュウ</t>
    </rPh>
    <rPh sb="188" eb="189">
      <t>カン</t>
    </rPh>
    <rPh sb="191" eb="193">
      <t>シジ</t>
    </rPh>
    <rPh sb="194" eb="196">
      <t>ベット</t>
    </rPh>
    <rPh sb="198" eb="200">
      <t>バアイ</t>
    </rPh>
    <rPh sb="203" eb="204">
      <t>カギ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</si>
</sst>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_);[Red]\(#,##0\)"/>
    <numFmt numFmtId="178" formatCode="#,##0_ "/>
  </numFmts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0.5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gray0625">
        <bgColor rgb="FFFFFFCC"/>
      </patternFill>
    </fill>
  </fills>
  <borders count="9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2" fillId="0" borderId="0"/>
  </cellStyleXfs>
  <cellXfs count="226">
    <xf numFmtId="0" fontId="0" fillId="0" borderId="0" xfId="0">
      <alignment vertical="center"/>
    </xf>
    <xf numFmtId="0" fontId="3" fillId="0" borderId="0" xfId="2" applyFont="1" applyProtection="1">
      <protection locked="0"/>
    </xf>
    <xf numFmtId="0" fontId="0" fillId="0" borderId="0" xfId="0" applyAlignment="1"/>
    <xf numFmtId="0" fontId="3" fillId="0" borderId="0" xfId="2" applyFont="1" applyProtection="1">
      <protection locked="0"/>
    </xf>
    <xf numFmtId="0" fontId="6" fillId="0" borderId="0" xfId="2" applyFont="1" applyProtection="1">
      <protection locked="0"/>
    </xf>
    <xf numFmtId="38" fontId="3" fillId="0" borderId="0" xfId="3" applyFont="1" applyProtection="1">
      <protection locked="0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38" fontId="3" fillId="0" borderId="5" xfId="3" applyFont="1" applyBorder="1" applyAlignment="1" applyProtection="1">
      <alignment horizontal="center" vertical="center" wrapText="1"/>
      <protection locked="0"/>
    </xf>
    <xf numFmtId="38" fontId="3" fillId="0" borderId="3" xfId="3" applyFont="1" applyBorder="1" applyAlignment="1" applyProtection="1">
      <alignment horizontal="center" vertical="center" wrapText="1"/>
      <protection locked="0"/>
    </xf>
    <xf numFmtId="38" fontId="3" fillId="0" borderId="4" xfId="3" applyFont="1" applyBorder="1" applyAlignment="1" applyProtection="1">
      <alignment horizontal="center" vertical="center" wrapText="1"/>
      <protection locked="0"/>
    </xf>
    <xf numFmtId="38" fontId="3" fillId="0" borderId="6" xfId="3" applyFont="1" applyBorder="1" applyAlignment="1" applyProtection="1">
      <alignment horizontal="center" vertical="center" wrapText="1"/>
      <protection locked="0"/>
    </xf>
    <xf numFmtId="0" fontId="3" fillId="0" borderId="1" xfId="2" applyFont="1" applyBorder="1" applyAlignment="1" applyProtection="1">
      <alignment horizontal="center" vertical="center"/>
      <protection locked="0"/>
    </xf>
    <xf numFmtId="0" fontId="3" fillId="0" borderId="2" xfId="2" applyFont="1" applyBorder="1" applyAlignment="1" applyProtection="1">
      <alignment horizontal="center" vertical="center"/>
      <protection locked="0"/>
    </xf>
    <xf numFmtId="0" fontId="3" fillId="0" borderId="6" xfId="2" applyFont="1" applyBorder="1" applyAlignment="1" applyProtection="1">
      <alignment horizontal="center" vertical="center"/>
      <protection locked="0"/>
    </xf>
    <xf numFmtId="0" fontId="3" fillId="0" borderId="7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38" fontId="3" fillId="0" borderId="11" xfId="3" applyFont="1" applyBorder="1" applyAlignment="1" applyProtection="1">
      <alignment horizontal="center" vertical="center" wrapText="1"/>
      <protection locked="0"/>
    </xf>
    <xf numFmtId="38" fontId="3" fillId="0" borderId="9" xfId="3" applyFont="1" applyBorder="1" applyAlignment="1" applyProtection="1">
      <alignment horizontal="center" vertical="center" wrapText="1"/>
      <protection locked="0"/>
    </xf>
    <xf numFmtId="38" fontId="3" fillId="0" borderId="10" xfId="3" applyFont="1" applyBorder="1" applyAlignment="1" applyProtection="1">
      <alignment horizontal="center" vertical="center" wrapText="1"/>
      <protection locked="0"/>
    </xf>
    <xf numFmtId="38" fontId="3" fillId="0" borderId="12" xfId="3" applyFont="1" applyBorder="1" applyAlignment="1" applyProtection="1">
      <alignment horizontal="center" vertical="center" wrapText="1"/>
      <protection locked="0"/>
    </xf>
    <xf numFmtId="0" fontId="3" fillId="0" borderId="7" xfId="2" applyFont="1" applyBorder="1" applyAlignment="1" applyProtection="1">
      <alignment horizontal="center" vertical="center"/>
      <protection locked="0"/>
    </xf>
    <xf numFmtId="0" fontId="3" fillId="0" borderId="8" xfId="2" applyFont="1" applyBorder="1" applyAlignment="1" applyProtection="1">
      <alignment horizontal="center" vertical="center"/>
      <protection locked="0"/>
    </xf>
    <xf numFmtId="0" fontId="3" fillId="0" borderId="12" xfId="2" applyFont="1" applyBorder="1" applyAlignment="1" applyProtection="1">
      <alignment horizontal="center" vertical="center"/>
      <protection locked="0"/>
    </xf>
    <xf numFmtId="0" fontId="3" fillId="0" borderId="13" xfId="2" applyFont="1" applyBorder="1" applyAlignment="1">
      <alignment horizontal="center" vertical="center" textRotation="255"/>
    </xf>
    <xf numFmtId="0" fontId="3" fillId="0" borderId="14" xfId="2" applyFont="1" applyBorder="1" applyAlignment="1">
      <alignment horizontal="center" vertical="center" textRotation="255"/>
    </xf>
    <xf numFmtId="0" fontId="3" fillId="0" borderId="15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38" fontId="8" fillId="2" borderId="16" xfId="1" applyFont="1" applyFill="1" applyBorder="1" applyAlignment="1">
      <alignment vertical="center"/>
    </xf>
    <xf numFmtId="38" fontId="8" fillId="2" borderId="17" xfId="1" applyFont="1" applyFill="1" applyBorder="1" applyAlignment="1">
      <alignment vertical="center"/>
    </xf>
    <xf numFmtId="176" fontId="3" fillId="0" borderId="15" xfId="3" applyNumberFormat="1" applyFont="1" applyFill="1" applyBorder="1" applyAlignment="1" applyProtection="1">
      <alignment vertical="center"/>
    </xf>
    <xf numFmtId="176" fontId="3" fillId="0" borderId="16" xfId="3" applyNumberFormat="1" applyFont="1" applyBorder="1" applyAlignment="1" applyProtection="1">
      <alignment vertical="center"/>
    </xf>
    <xf numFmtId="176" fontId="3" fillId="0" borderId="18" xfId="3" applyNumberFormat="1" applyFont="1" applyBorder="1" applyAlignment="1" applyProtection="1">
      <alignment vertical="center"/>
    </xf>
    <xf numFmtId="0" fontId="9" fillId="0" borderId="19" xfId="2" applyFont="1" applyBorder="1" applyAlignment="1" applyProtection="1">
      <alignment horizontal="center" vertical="center"/>
      <protection locked="0"/>
    </xf>
    <xf numFmtId="0" fontId="3" fillId="0" borderId="20" xfId="2" applyFont="1" applyBorder="1" applyAlignment="1" applyProtection="1">
      <alignment horizontal="left" vertical="center"/>
      <protection locked="0"/>
    </xf>
    <xf numFmtId="0" fontId="3" fillId="0" borderId="21" xfId="2" applyFont="1" applyBorder="1" applyAlignment="1" applyProtection="1">
      <alignment vertical="center"/>
      <protection locked="0"/>
    </xf>
    <xf numFmtId="0" fontId="3" fillId="0" borderId="22" xfId="2" applyFont="1" applyBorder="1" applyAlignment="1">
      <alignment horizontal="center" vertical="center"/>
    </xf>
    <xf numFmtId="0" fontId="3" fillId="0" borderId="23" xfId="2" applyFont="1" applyBorder="1" applyAlignment="1">
      <alignment horizontal="center" vertical="center"/>
    </xf>
    <xf numFmtId="38" fontId="8" fillId="2" borderId="23" xfId="1" applyFont="1" applyFill="1" applyBorder="1" applyAlignment="1">
      <alignment vertical="center"/>
    </xf>
    <xf numFmtId="38" fontId="8" fillId="2" borderId="24" xfId="1" applyFont="1" applyFill="1" applyBorder="1" applyAlignment="1">
      <alignment vertical="center"/>
    </xf>
    <xf numFmtId="176" fontId="3" fillId="0" borderId="22" xfId="3" applyNumberFormat="1" applyFont="1" applyFill="1" applyBorder="1" applyAlignment="1" applyProtection="1">
      <alignment vertical="center"/>
    </xf>
    <xf numFmtId="176" fontId="3" fillId="0" borderId="23" xfId="3" applyNumberFormat="1" applyFont="1" applyBorder="1" applyAlignment="1" applyProtection="1">
      <alignment vertical="center"/>
    </xf>
    <xf numFmtId="176" fontId="3" fillId="0" borderId="25" xfId="3" applyNumberFormat="1" applyFont="1" applyBorder="1" applyAlignment="1" applyProtection="1">
      <alignment vertical="center"/>
    </xf>
    <xf numFmtId="0" fontId="3" fillId="0" borderId="19" xfId="2" applyFont="1" applyBorder="1" applyAlignment="1" applyProtection="1">
      <alignment vertical="center"/>
      <protection locked="0"/>
    </xf>
    <xf numFmtId="0" fontId="3" fillId="0" borderId="20" xfId="4" applyFont="1" applyBorder="1" applyAlignment="1" applyProtection="1">
      <alignment horizontal="left" vertical="center" wrapText="1"/>
      <protection locked="0"/>
    </xf>
    <xf numFmtId="0" fontId="3" fillId="0" borderId="21" xfId="4" applyFont="1" applyBorder="1" applyAlignment="1" applyProtection="1">
      <alignment horizontal="left" vertical="center"/>
      <protection locked="0"/>
    </xf>
    <xf numFmtId="0" fontId="3" fillId="0" borderId="20" xfId="4" applyFont="1" applyBorder="1" applyAlignment="1" applyProtection="1">
      <alignment horizontal="left" vertical="center"/>
      <protection locked="0"/>
    </xf>
    <xf numFmtId="0" fontId="3" fillId="0" borderId="26" xfId="2" applyFont="1" applyBorder="1" applyAlignment="1">
      <alignment horizontal="center" vertical="center"/>
    </xf>
    <xf numFmtId="0" fontId="3" fillId="0" borderId="27" xfId="2" applyFont="1" applyBorder="1" applyAlignment="1">
      <alignment horizontal="center" vertical="center"/>
    </xf>
    <xf numFmtId="38" fontId="8" fillId="2" borderId="27" xfId="1" applyFont="1" applyFill="1" applyBorder="1" applyAlignment="1">
      <alignment vertical="center"/>
    </xf>
    <xf numFmtId="38" fontId="8" fillId="2" borderId="28" xfId="1" applyFont="1" applyFill="1" applyBorder="1" applyAlignment="1">
      <alignment vertical="center"/>
    </xf>
    <xf numFmtId="176" fontId="3" fillId="0" borderId="26" xfId="3" applyNumberFormat="1" applyFont="1" applyFill="1" applyBorder="1" applyAlignment="1" applyProtection="1">
      <alignment vertical="center"/>
    </xf>
    <xf numFmtId="176" fontId="3" fillId="0" borderId="27" xfId="3" applyNumberFormat="1" applyFont="1" applyBorder="1" applyAlignment="1" applyProtection="1">
      <alignment vertical="center"/>
    </xf>
    <xf numFmtId="176" fontId="3" fillId="0" borderId="29" xfId="3" applyNumberFormat="1" applyFont="1" applyBorder="1" applyAlignment="1" applyProtection="1">
      <alignment vertical="center"/>
    </xf>
    <xf numFmtId="0" fontId="3" fillId="0" borderId="7" xfId="2" applyFont="1" applyBorder="1" applyAlignment="1" applyProtection="1">
      <alignment vertical="center"/>
      <protection locked="0"/>
    </xf>
    <xf numFmtId="0" fontId="3" fillId="0" borderId="11" xfId="2" applyFont="1" applyBorder="1" applyAlignment="1" applyProtection="1">
      <alignment vertical="center"/>
      <protection locked="0"/>
    </xf>
    <xf numFmtId="0" fontId="3" fillId="0" borderId="12" xfId="2" applyFont="1" applyBorder="1" applyAlignment="1" applyProtection="1">
      <alignment vertical="center"/>
      <protection locked="0"/>
    </xf>
    <xf numFmtId="0" fontId="3" fillId="0" borderId="30" xfId="2" applyFont="1" applyBorder="1" applyAlignment="1">
      <alignment horizontal="center" vertical="center"/>
    </xf>
    <xf numFmtId="176" fontId="3" fillId="0" borderId="30" xfId="3" applyNumberFormat="1" applyFont="1" applyBorder="1" applyAlignment="1" applyProtection="1">
      <alignment vertical="center"/>
    </xf>
    <xf numFmtId="176" fontId="3" fillId="0" borderId="31" xfId="3" applyNumberFormat="1" applyFont="1" applyBorder="1" applyAlignment="1" applyProtection="1">
      <alignment vertical="center"/>
    </xf>
    <xf numFmtId="0" fontId="3" fillId="0" borderId="20" xfId="2" applyFont="1" applyBorder="1" applyAlignment="1" applyProtection="1">
      <alignment vertical="center"/>
      <protection locked="0"/>
    </xf>
    <xf numFmtId="0" fontId="3" fillId="0" borderId="20" xfId="4" applyFont="1" applyBorder="1" applyAlignment="1" applyProtection="1">
      <alignment vertical="center" wrapText="1"/>
      <protection locked="0"/>
    </xf>
    <xf numFmtId="0" fontId="3" fillId="0" borderId="21" xfId="4" applyFont="1" applyBorder="1" applyAlignment="1" applyProtection="1">
      <alignment vertical="center" wrapText="1"/>
      <protection locked="0"/>
    </xf>
    <xf numFmtId="0" fontId="3" fillId="0" borderId="22" xfId="2" applyFont="1" applyBorder="1" applyAlignment="1">
      <alignment vertical="center"/>
    </xf>
    <xf numFmtId="38" fontId="3" fillId="0" borderId="21" xfId="3" applyFont="1" applyBorder="1" applyProtection="1">
      <protection locked="0"/>
    </xf>
    <xf numFmtId="0" fontId="3" fillId="0" borderId="20" xfId="4" applyFont="1" applyBorder="1" applyAlignment="1" applyProtection="1">
      <alignment vertical="top" wrapText="1"/>
      <protection locked="0"/>
    </xf>
    <xf numFmtId="0" fontId="3" fillId="0" borderId="21" xfId="4" applyFont="1" applyBorder="1" applyAlignment="1" applyProtection="1">
      <alignment vertical="top" wrapText="1"/>
      <protection locked="0"/>
    </xf>
    <xf numFmtId="0" fontId="3" fillId="0" borderId="32" xfId="2" applyFont="1" applyBorder="1" applyAlignment="1">
      <alignment horizontal="center" vertical="center"/>
    </xf>
    <xf numFmtId="0" fontId="3" fillId="0" borderId="33" xfId="2" applyFont="1" applyBorder="1" applyAlignment="1">
      <alignment horizontal="center" vertical="center"/>
    </xf>
    <xf numFmtId="38" fontId="8" fillId="0" borderId="16" xfId="1" applyFont="1" applyFill="1" applyBorder="1" applyAlignment="1">
      <alignment vertical="center"/>
    </xf>
    <xf numFmtId="38" fontId="8" fillId="0" borderId="17" xfId="1" applyFont="1" applyFill="1" applyBorder="1" applyAlignment="1">
      <alignment vertical="center"/>
    </xf>
    <xf numFmtId="0" fontId="3" fillId="0" borderId="34" xfId="2" applyFont="1" applyBorder="1" applyAlignment="1">
      <alignment horizontal="center" vertical="center"/>
    </xf>
    <xf numFmtId="0" fontId="3" fillId="0" borderId="20" xfId="4" applyFont="1" applyBorder="1" applyAlignment="1" applyProtection="1">
      <alignment vertical="center"/>
      <protection locked="0"/>
    </xf>
    <xf numFmtId="38" fontId="8" fillId="0" borderId="23" xfId="1" applyFont="1" applyFill="1" applyBorder="1" applyAlignment="1">
      <alignment vertical="center"/>
    </xf>
    <xf numFmtId="38" fontId="8" fillId="0" borderId="24" xfId="1" applyFont="1" applyFill="1" applyBorder="1" applyAlignment="1">
      <alignment vertical="center"/>
    </xf>
    <xf numFmtId="0" fontId="3" fillId="0" borderId="20" xfId="2" applyFont="1" applyBorder="1" applyAlignment="1" applyProtection="1">
      <alignment vertical="center" wrapText="1"/>
      <protection locked="0"/>
    </xf>
    <xf numFmtId="0" fontId="3" fillId="0" borderId="35" xfId="2" applyFont="1" applyBorder="1" applyAlignment="1">
      <alignment horizontal="center" vertical="center" textRotation="255"/>
    </xf>
    <xf numFmtId="0" fontId="3" fillId="0" borderId="36" xfId="2" applyFont="1" applyBorder="1" applyAlignment="1">
      <alignment horizontal="center" vertical="center" textRotation="255"/>
    </xf>
    <xf numFmtId="0" fontId="3" fillId="0" borderId="37" xfId="2" applyFont="1" applyBorder="1" applyAlignment="1">
      <alignment horizontal="center" vertical="center"/>
    </xf>
    <xf numFmtId="0" fontId="3" fillId="0" borderId="38" xfId="2" applyFont="1" applyBorder="1" applyAlignment="1">
      <alignment horizontal="center" vertical="center"/>
    </xf>
    <xf numFmtId="176" fontId="3" fillId="0" borderId="39" xfId="3" applyNumberFormat="1" applyFont="1" applyFill="1" applyBorder="1" applyAlignment="1" applyProtection="1">
      <alignment vertical="center"/>
    </xf>
    <xf numFmtId="0" fontId="3" fillId="0" borderId="40" xfId="2" applyFont="1" applyBorder="1" applyAlignment="1">
      <alignment horizontal="center" vertical="center"/>
    </xf>
    <xf numFmtId="0" fontId="3" fillId="0" borderId="41" xfId="2" applyFont="1" applyBorder="1" applyAlignment="1">
      <alignment horizontal="center" vertical="center"/>
    </xf>
    <xf numFmtId="0" fontId="3" fillId="0" borderId="42" xfId="2" applyFont="1" applyBorder="1" applyAlignment="1">
      <alignment horizontal="center" vertical="center"/>
    </xf>
    <xf numFmtId="177" fontId="9" fillId="0" borderId="43" xfId="2" applyNumberFormat="1" applyFont="1" applyBorder="1" applyAlignment="1" applyProtection="1">
      <alignment horizontal="right" vertical="center"/>
      <protection locked="0"/>
    </xf>
    <xf numFmtId="177" fontId="9" fillId="0" borderId="42" xfId="2" applyNumberFormat="1" applyFont="1" applyBorder="1" applyAlignment="1" applyProtection="1">
      <alignment horizontal="right" vertical="center"/>
      <protection locked="0"/>
    </xf>
    <xf numFmtId="176" fontId="3" fillId="0" borderId="43" xfId="3" applyNumberFormat="1" applyFont="1" applyFill="1" applyBorder="1" applyAlignment="1" applyProtection="1">
      <alignment vertical="center"/>
    </xf>
    <xf numFmtId="176" fontId="9" fillId="3" borderId="40" xfId="3" applyNumberFormat="1" applyFont="1" applyFill="1" applyBorder="1" applyAlignment="1" applyProtection="1">
      <alignment vertical="center"/>
    </xf>
    <xf numFmtId="176" fontId="9" fillId="3" borderId="44" xfId="3" applyNumberFormat="1" applyFont="1" applyFill="1" applyBorder="1" applyAlignment="1" applyProtection="1">
      <alignment vertical="center"/>
    </xf>
    <xf numFmtId="0" fontId="9" fillId="0" borderId="0" xfId="2" applyFont="1" applyAlignment="1" applyProtection="1">
      <alignment vertical="center"/>
      <protection locked="0"/>
    </xf>
    <xf numFmtId="0" fontId="3" fillId="0" borderId="40" xfId="2" applyFont="1" applyBorder="1" applyAlignment="1" applyProtection="1">
      <alignment vertical="center" wrapText="1"/>
      <protection locked="0"/>
    </xf>
    <xf numFmtId="0" fontId="3" fillId="0" borderId="41" xfId="2" applyFont="1" applyBorder="1" applyAlignment="1" applyProtection="1">
      <alignment vertical="center" wrapText="1"/>
      <protection locked="0"/>
    </xf>
    <xf numFmtId="0" fontId="3" fillId="0" borderId="44" xfId="2" applyFont="1" applyBorder="1" applyAlignment="1" applyProtection="1">
      <alignment vertical="center" wrapText="1"/>
      <protection locked="0"/>
    </xf>
    <xf numFmtId="0" fontId="3" fillId="0" borderId="0" xfId="2" applyFont="1" applyAlignment="1" applyProtection="1">
      <alignment horizontal="center" vertical="center" textRotation="255"/>
      <protection locked="0"/>
    </xf>
    <xf numFmtId="0" fontId="3" fillId="0" borderId="0" xfId="2" applyFont="1" applyAlignment="1" applyProtection="1">
      <alignment horizontal="center" vertical="center"/>
      <protection locked="0"/>
    </xf>
    <xf numFmtId="38" fontId="3" fillId="0" borderId="0" xfId="3" applyFont="1" applyFill="1" applyBorder="1" applyAlignment="1" applyProtection="1">
      <alignment vertical="center"/>
      <protection locked="0"/>
    </xf>
    <xf numFmtId="38" fontId="3" fillId="0" borderId="0" xfId="3" applyFont="1" applyFill="1" applyBorder="1" applyAlignment="1" applyProtection="1">
      <alignment horizontal="right" vertical="center"/>
      <protection locked="0"/>
    </xf>
    <xf numFmtId="0" fontId="3" fillId="0" borderId="0" xfId="2" applyFont="1" applyAlignment="1" applyProtection="1">
      <alignment vertical="center"/>
      <protection locked="0"/>
    </xf>
    <xf numFmtId="0" fontId="3" fillId="0" borderId="0" xfId="2" applyFont="1" applyAlignment="1" applyProtection="1">
      <alignment horizontal="right" vertical="center"/>
      <protection locked="0"/>
    </xf>
    <xf numFmtId="0" fontId="3" fillId="0" borderId="0" xfId="2" applyFont="1" applyAlignment="1" applyProtection="1">
      <alignment horizontal="left" vertical="top"/>
      <protection locked="0"/>
    </xf>
    <xf numFmtId="38" fontId="3" fillId="0" borderId="45" xfId="3" applyFont="1" applyBorder="1" applyAlignment="1" applyProtection="1">
      <alignment horizontal="center" vertical="center"/>
      <protection locked="0"/>
    </xf>
    <xf numFmtId="38" fontId="3" fillId="0" borderId="46" xfId="3" applyFont="1" applyBorder="1" applyAlignment="1" applyProtection="1">
      <alignment horizontal="center" vertical="center"/>
      <protection locked="0"/>
    </xf>
    <xf numFmtId="38" fontId="3" fillId="0" borderId="47" xfId="3" applyFont="1" applyBorder="1" applyAlignment="1" applyProtection="1">
      <alignment horizontal="center" vertical="center"/>
      <protection locked="0"/>
    </xf>
    <xf numFmtId="0" fontId="3" fillId="0" borderId="48" xfId="2" applyFont="1" applyBorder="1" applyAlignment="1" applyProtection="1">
      <alignment horizontal="center" vertical="center" wrapText="1"/>
      <protection locked="0"/>
    </xf>
    <xf numFmtId="38" fontId="3" fillId="0" borderId="11" xfId="3" applyFont="1" applyBorder="1" applyAlignment="1" applyProtection="1">
      <alignment horizontal="center" vertical="center"/>
      <protection locked="0"/>
    </xf>
    <xf numFmtId="38" fontId="3" fillId="0" borderId="14" xfId="3" applyFont="1" applyBorder="1" applyAlignment="1" applyProtection="1">
      <alignment horizontal="center" vertical="center"/>
      <protection locked="0"/>
    </xf>
    <xf numFmtId="38" fontId="3" fillId="0" borderId="14" xfId="3" applyFont="1" applyFill="1" applyBorder="1" applyAlignment="1" applyProtection="1">
      <alignment horizontal="center" vertical="center"/>
      <protection locked="0"/>
    </xf>
    <xf numFmtId="38" fontId="3" fillId="0" borderId="8" xfId="3" applyFont="1" applyBorder="1" applyAlignment="1" applyProtection="1">
      <alignment horizontal="center" vertical="center"/>
      <protection locked="0"/>
    </xf>
    <xf numFmtId="0" fontId="3" fillId="0" borderId="49" xfId="2" applyFont="1" applyBorder="1" applyAlignment="1" applyProtection="1">
      <alignment horizontal="center" vertical="center"/>
      <protection locked="0"/>
    </xf>
    <xf numFmtId="176" fontId="9" fillId="0" borderId="16" xfId="3" applyNumberFormat="1" applyFont="1" applyFill="1" applyBorder="1" applyAlignment="1" applyProtection="1">
      <alignment vertical="center" shrinkToFit="1"/>
      <protection hidden="1"/>
    </xf>
    <xf numFmtId="176" fontId="9" fillId="0" borderId="15" xfId="3" applyNumberFormat="1" applyFont="1" applyFill="1" applyBorder="1" applyAlignment="1" applyProtection="1">
      <alignment vertical="center" shrinkToFit="1"/>
      <protection hidden="1"/>
    </xf>
    <xf numFmtId="176" fontId="9" fillId="2" borderId="15" xfId="3" applyNumberFormat="1" applyFont="1" applyFill="1" applyBorder="1" applyAlignment="1" applyProtection="1">
      <alignment vertical="center" shrinkToFit="1"/>
      <protection locked="0"/>
    </xf>
    <xf numFmtId="176" fontId="9" fillId="0" borderId="17" xfId="3" applyNumberFormat="1" applyFont="1" applyFill="1" applyBorder="1" applyAlignment="1" applyProtection="1">
      <alignment vertical="center" shrinkToFit="1"/>
      <protection hidden="1"/>
    </xf>
    <xf numFmtId="177" fontId="3" fillId="0" borderId="36" xfId="3" applyNumberFormat="1" applyFont="1" applyBorder="1" applyAlignment="1" applyProtection="1">
      <alignment vertical="center"/>
    </xf>
    <xf numFmtId="177" fontId="3" fillId="0" borderId="50" xfId="2" applyNumberFormat="1" applyFont="1" applyBorder="1" applyAlignment="1">
      <alignment vertical="center"/>
    </xf>
    <xf numFmtId="176" fontId="9" fillId="0" borderId="23" xfId="3" applyNumberFormat="1" applyFont="1" applyFill="1" applyBorder="1" applyAlignment="1" applyProtection="1">
      <alignment vertical="center" shrinkToFit="1"/>
      <protection hidden="1"/>
    </xf>
    <xf numFmtId="176" fontId="9" fillId="0" borderId="22" xfId="3" applyNumberFormat="1" applyFont="1" applyFill="1" applyBorder="1" applyAlignment="1" applyProtection="1">
      <alignment vertical="center" shrinkToFit="1"/>
      <protection hidden="1"/>
    </xf>
    <xf numFmtId="176" fontId="9" fillId="2" borderId="22" xfId="3" applyNumberFormat="1" applyFont="1" applyFill="1" applyBorder="1" applyAlignment="1" applyProtection="1">
      <alignment vertical="center" shrinkToFit="1"/>
      <protection locked="0"/>
    </xf>
    <xf numFmtId="176" fontId="9" fillId="0" borderId="24" xfId="3" applyNumberFormat="1" applyFont="1" applyFill="1" applyBorder="1" applyAlignment="1" applyProtection="1">
      <alignment vertical="center" shrinkToFit="1"/>
      <protection hidden="1"/>
    </xf>
    <xf numFmtId="177" fontId="3" fillId="0" borderId="26" xfId="3" applyNumberFormat="1" applyFont="1" applyBorder="1" applyAlignment="1" applyProtection="1">
      <alignment vertical="center"/>
    </xf>
    <xf numFmtId="177" fontId="3" fillId="0" borderId="51" xfId="2" applyNumberFormat="1" applyFont="1" applyBorder="1" applyAlignment="1">
      <alignment vertical="center"/>
    </xf>
    <xf numFmtId="177" fontId="3" fillId="0" borderId="22" xfId="3" applyNumberFormat="1" applyFont="1" applyBorder="1" applyAlignment="1" applyProtection="1">
      <alignment vertical="center"/>
    </xf>
    <xf numFmtId="177" fontId="3" fillId="0" borderId="52" xfId="2" applyNumberFormat="1" applyFont="1" applyBorder="1" applyAlignment="1">
      <alignment vertical="center"/>
    </xf>
    <xf numFmtId="0" fontId="3" fillId="0" borderId="53" xfId="2" applyFont="1" applyBorder="1" applyAlignment="1">
      <alignment horizontal="center" vertical="center" textRotation="255"/>
    </xf>
    <xf numFmtId="0" fontId="3" fillId="0" borderId="54" xfId="2" applyFont="1" applyBorder="1" applyAlignment="1">
      <alignment horizontal="center" vertical="center" textRotation="255"/>
    </xf>
    <xf numFmtId="0" fontId="3" fillId="0" borderId="39" xfId="2" applyFont="1" applyBorder="1" applyAlignment="1">
      <alignment horizontal="center" vertical="center"/>
    </xf>
    <xf numFmtId="176" fontId="9" fillId="0" borderId="39" xfId="3" applyNumberFormat="1" applyFont="1" applyFill="1" applyBorder="1" applyAlignment="1" applyProtection="1">
      <alignment vertical="center" shrinkToFit="1"/>
      <protection hidden="1"/>
    </xf>
    <xf numFmtId="176" fontId="9" fillId="2" borderId="39" xfId="3" applyNumberFormat="1" applyFont="1" applyFill="1" applyBorder="1" applyAlignment="1" applyProtection="1">
      <alignment vertical="center" shrinkToFit="1"/>
      <protection locked="0"/>
    </xf>
    <xf numFmtId="177" fontId="3" fillId="0" borderId="55" xfId="2" applyNumberFormat="1" applyFont="1" applyBorder="1" applyAlignment="1">
      <alignment vertical="center"/>
    </xf>
    <xf numFmtId="0" fontId="3" fillId="0" borderId="43" xfId="2" applyFont="1" applyBorder="1" applyAlignment="1" applyProtection="1">
      <alignment vertical="center"/>
      <protection locked="0"/>
    </xf>
    <xf numFmtId="0" fontId="3" fillId="0" borderId="41" xfId="2" applyFont="1" applyBorder="1" applyAlignment="1" applyProtection="1">
      <alignment vertical="center"/>
      <protection locked="0"/>
    </xf>
    <xf numFmtId="38" fontId="3" fillId="0" borderId="41" xfId="3" applyFont="1" applyFill="1" applyBorder="1" applyAlignment="1" applyProtection="1">
      <alignment vertical="center"/>
      <protection locked="0"/>
    </xf>
    <xf numFmtId="38" fontId="3" fillId="0" borderId="42" xfId="3" applyFont="1" applyFill="1" applyBorder="1" applyAlignment="1" applyProtection="1">
      <alignment vertical="center"/>
      <protection locked="0"/>
    </xf>
    <xf numFmtId="38" fontId="3" fillId="0" borderId="56" xfId="3" applyFont="1" applyFill="1" applyBorder="1" applyAlignment="1" applyProtection="1">
      <alignment vertical="center"/>
    </xf>
    <xf numFmtId="178" fontId="9" fillId="3" borderId="57" xfId="2" applyNumberFormat="1" applyFont="1" applyFill="1" applyBorder="1" applyAlignment="1">
      <alignment vertical="center"/>
    </xf>
    <xf numFmtId="38" fontId="9" fillId="0" borderId="0" xfId="3" applyFont="1" applyAlignment="1" applyProtection="1">
      <alignment vertical="center"/>
      <protection locked="0"/>
    </xf>
    <xf numFmtId="0" fontId="3" fillId="0" borderId="2" xfId="2" applyFont="1" applyBorder="1" applyAlignment="1" applyProtection="1">
      <alignment vertical="top"/>
      <protection locked="0"/>
    </xf>
    <xf numFmtId="0" fontId="3" fillId="0" borderId="0" xfId="2" applyFont="1" applyAlignment="1" applyProtection="1">
      <alignment vertical="top"/>
      <protection locked="0"/>
    </xf>
    <xf numFmtId="0" fontId="3" fillId="0" borderId="0" xfId="2" applyFont="1" applyAlignment="1" applyProtection="1">
      <alignment vertical="top" wrapText="1"/>
      <protection locked="0"/>
    </xf>
    <xf numFmtId="38" fontId="3" fillId="0" borderId="5" xfId="3" applyFont="1" applyFill="1" applyBorder="1" applyAlignment="1" applyProtection="1">
      <alignment horizontal="center" vertical="center" wrapText="1"/>
      <protection locked="0"/>
    </xf>
    <xf numFmtId="38" fontId="3" fillId="0" borderId="3" xfId="3" applyFont="1" applyFill="1" applyBorder="1" applyAlignment="1" applyProtection="1">
      <alignment horizontal="center" vertical="center" wrapText="1"/>
      <protection locked="0"/>
    </xf>
    <xf numFmtId="38" fontId="3" fillId="0" borderId="11" xfId="3" applyFont="1" applyFill="1" applyBorder="1" applyAlignment="1" applyProtection="1">
      <alignment horizontal="center" vertical="center" wrapText="1"/>
      <protection locked="0"/>
    </xf>
    <xf numFmtId="38" fontId="3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58" xfId="2" applyFont="1" applyBorder="1" applyAlignment="1">
      <alignment horizontal="center" vertical="center" textRotation="255"/>
    </xf>
    <xf numFmtId="0" fontId="3" fillId="0" borderId="59" xfId="2" applyFont="1" applyBorder="1" applyAlignment="1">
      <alignment horizontal="center" vertical="center" wrapText="1"/>
    </xf>
    <xf numFmtId="0" fontId="3" fillId="0" borderId="30" xfId="2" applyFont="1" applyBorder="1" applyAlignment="1">
      <alignment vertical="center"/>
    </xf>
    <xf numFmtId="0" fontId="3" fillId="0" borderId="60" xfId="2" applyFont="1" applyBorder="1" applyAlignment="1">
      <alignment vertical="center"/>
    </xf>
    <xf numFmtId="176" fontId="9" fillId="2" borderId="30" xfId="3" applyNumberFormat="1" applyFont="1" applyFill="1" applyBorder="1" applyAlignment="1" applyProtection="1">
      <alignment vertical="center"/>
      <protection locked="0"/>
    </xf>
    <xf numFmtId="176" fontId="9" fillId="2" borderId="60" xfId="3" applyNumberFormat="1" applyFont="1" applyFill="1" applyBorder="1" applyAlignment="1" applyProtection="1">
      <alignment vertical="center"/>
      <protection locked="0"/>
    </xf>
    <xf numFmtId="176" fontId="3" fillId="0" borderId="60" xfId="3" applyNumberFormat="1" applyFont="1" applyFill="1" applyBorder="1" applyAlignment="1" applyProtection="1">
      <alignment vertical="center"/>
    </xf>
    <xf numFmtId="0" fontId="3" fillId="0" borderId="59" xfId="2" applyFont="1" applyBorder="1" applyAlignment="1">
      <alignment horizontal="center" vertical="center"/>
    </xf>
    <xf numFmtId="0" fontId="3" fillId="0" borderId="23" xfId="2" applyFont="1" applyBorder="1" applyAlignment="1">
      <alignment vertical="center"/>
    </xf>
    <xf numFmtId="0" fontId="3" fillId="0" borderId="24" xfId="2" applyFont="1" applyBorder="1" applyAlignment="1">
      <alignment vertical="center"/>
    </xf>
    <xf numFmtId="176" fontId="9" fillId="2" borderId="23" xfId="3" applyNumberFormat="1" applyFont="1" applyFill="1" applyBorder="1" applyAlignment="1" applyProtection="1">
      <alignment vertical="center"/>
      <protection locked="0"/>
    </xf>
    <xf numFmtId="176" fontId="9" fillId="2" borderId="24" xfId="3" applyNumberFormat="1" applyFont="1" applyFill="1" applyBorder="1" applyAlignment="1" applyProtection="1">
      <alignment vertical="center"/>
      <protection locked="0"/>
    </xf>
    <xf numFmtId="176" fontId="3" fillId="0" borderId="24" xfId="3" applyNumberFormat="1" applyFont="1" applyFill="1" applyBorder="1" applyAlignment="1" applyProtection="1">
      <alignment vertical="center"/>
    </xf>
    <xf numFmtId="0" fontId="3" fillId="0" borderId="27" xfId="2" applyFont="1" applyBorder="1" applyAlignment="1">
      <alignment vertical="center"/>
    </xf>
    <xf numFmtId="0" fontId="3" fillId="0" borderId="28" xfId="2" applyFont="1" applyBorder="1" applyAlignment="1">
      <alignment vertical="center"/>
    </xf>
    <xf numFmtId="176" fontId="9" fillId="2" borderId="27" xfId="3" applyNumberFormat="1" applyFont="1" applyFill="1" applyBorder="1" applyAlignment="1" applyProtection="1">
      <alignment vertical="center"/>
      <protection locked="0"/>
    </xf>
    <xf numFmtId="176" fontId="9" fillId="2" borderId="28" xfId="3" applyNumberFormat="1" applyFont="1" applyFill="1" applyBorder="1" applyAlignment="1" applyProtection="1">
      <alignment vertical="center"/>
      <protection locked="0"/>
    </xf>
    <xf numFmtId="176" fontId="3" fillId="0" borderId="28" xfId="3" applyNumberFormat="1" applyFont="1" applyFill="1" applyBorder="1" applyAlignment="1" applyProtection="1">
      <alignment vertical="center"/>
    </xf>
    <xf numFmtId="176" fontId="9" fillId="2" borderId="16" xfId="3" applyNumberFormat="1" applyFont="1" applyFill="1" applyBorder="1" applyAlignment="1" applyProtection="1">
      <alignment vertical="center"/>
      <protection locked="0"/>
    </xf>
    <xf numFmtId="0" fontId="0" fillId="0" borderId="17" xfId="0" applyBorder="1">
      <alignment vertical="center"/>
    </xf>
    <xf numFmtId="176" fontId="3" fillId="0" borderId="61" xfId="3" applyNumberFormat="1" applyFont="1" applyBorder="1" applyAlignment="1" applyProtection="1">
      <alignment vertical="center"/>
    </xf>
    <xf numFmtId="176" fontId="3" fillId="0" borderId="62" xfId="3" applyNumberFormat="1" applyFont="1" applyBorder="1" applyAlignment="1" applyProtection="1">
      <alignment vertical="center"/>
    </xf>
    <xf numFmtId="0" fontId="0" fillId="0" borderId="63" xfId="0" applyBorder="1" applyAlignment="1">
      <alignment horizontal="center" vertical="center" textRotation="255"/>
    </xf>
    <xf numFmtId="176" fontId="9" fillId="2" borderId="61" xfId="3" applyNumberFormat="1" applyFont="1" applyFill="1" applyBorder="1" applyAlignment="1" applyProtection="1">
      <alignment vertical="center"/>
      <protection locked="0"/>
    </xf>
    <xf numFmtId="176" fontId="9" fillId="2" borderId="64" xfId="3" applyNumberFormat="1" applyFont="1" applyFill="1" applyBorder="1" applyAlignment="1" applyProtection="1">
      <alignment vertical="center"/>
      <protection locked="0"/>
    </xf>
    <xf numFmtId="0" fontId="0" fillId="0" borderId="65" xfId="0" applyBorder="1" applyAlignment="1">
      <alignment horizontal="center" vertical="center" textRotation="255"/>
    </xf>
    <xf numFmtId="176" fontId="9" fillId="2" borderId="66" xfId="3" applyNumberFormat="1" applyFont="1" applyFill="1" applyBorder="1" applyAlignment="1" applyProtection="1">
      <alignment vertical="center"/>
      <protection locked="0"/>
    </xf>
    <xf numFmtId="176" fontId="9" fillId="2" borderId="67" xfId="3" applyNumberFormat="1" applyFont="1" applyFill="1" applyBorder="1" applyAlignment="1" applyProtection="1">
      <alignment vertical="center"/>
      <protection locked="0"/>
    </xf>
    <xf numFmtId="176" fontId="3" fillId="0" borderId="66" xfId="3" applyNumberFormat="1" applyFont="1" applyBorder="1" applyAlignment="1" applyProtection="1">
      <alignment vertical="center"/>
    </xf>
    <xf numFmtId="176" fontId="3" fillId="0" borderId="68" xfId="3" applyNumberFormat="1" applyFont="1" applyBorder="1" applyAlignment="1" applyProtection="1">
      <alignment vertical="center"/>
    </xf>
    <xf numFmtId="0" fontId="3" fillId="0" borderId="40" xfId="2" applyFont="1" applyBorder="1" applyAlignment="1" applyProtection="1">
      <alignment horizontal="center" vertical="center"/>
      <protection locked="0"/>
    </xf>
    <xf numFmtId="0" fontId="3" fillId="0" borderId="41" xfId="2" applyFont="1" applyBorder="1" applyAlignment="1" applyProtection="1">
      <alignment horizontal="center" vertical="center"/>
      <protection locked="0"/>
    </xf>
    <xf numFmtId="0" fontId="3" fillId="0" borderId="42" xfId="2" applyFont="1" applyBorder="1" applyProtection="1">
      <protection locked="0"/>
    </xf>
    <xf numFmtId="176" fontId="3" fillId="0" borderId="43" xfId="2" applyNumberFormat="1" applyFont="1" applyBorder="1" applyAlignment="1" applyProtection="1">
      <alignment vertical="center"/>
      <protection locked="0"/>
    </xf>
    <xf numFmtId="0" fontId="3" fillId="0" borderId="42" xfId="2" applyFont="1" applyBorder="1" applyAlignment="1" applyProtection="1">
      <alignment vertical="center"/>
      <protection locked="0"/>
    </xf>
    <xf numFmtId="176" fontId="3" fillId="0" borderId="56" xfId="3" applyNumberFormat="1" applyFont="1" applyFill="1" applyBorder="1" applyAlignment="1" applyProtection="1">
      <alignment vertical="center"/>
    </xf>
    <xf numFmtId="176" fontId="9" fillId="3" borderId="43" xfId="3" applyNumberFormat="1" applyFont="1" applyFill="1" applyBorder="1" applyAlignment="1" applyProtection="1">
      <alignment vertical="center"/>
    </xf>
    <xf numFmtId="176" fontId="9" fillId="3" borderId="42" xfId="3" applyNumberFormat="1" applyFont="1" applyFill="1" applyBorder="1" applyAlignment="1" applyProtection="1">
      <alignment vertical="center"/>
    </xf>
    <xf numFmtId="38" fontId="9" fillId="0" borderId="0" xfId="3" applyFont="1" applyBorder="1" applyAlignment="1" applyProtection="1">
      <alignment vertical="center"/>
      <protection locked="0"/>
    </xf>
    <xf numFmtId="38" fontId="3" fillId="0" borderId="0" xfId="3" applyFont="1" applyAlignment="1" applyProtection="1">
      <alignment vertical="center"/>
      <protection locked="0"/>
    </xf>
    <xf numFmtId="38" fontId="3" fillId="0" borderId="0" xfId="3" applyFont="1" applyAlignment="1" applyProtection="1">
      <alignment horizontal="right" vertical="center"/>
      <protection locked="0"/>
    </xf>
    <xf numFmtId="38" fontId="3" fillId="0" borderId="0" xfId="3" applyFont="1" applyAlignment="1" applyProtection="1">
      <alignment vertical="top"/>
      <protection locked="0"/>
    </xf>
    <xf numFmtId="38" fontId="3" fillId="0" borderId="0" xfId="3" applyFont="1" applyBorder="1" applyAlignment="1" applyProtection="1">
      <alignment vertical="center"/>
      <protection locked="0"/>
    </xf>
    <xf numFmtId="0" fontId="3" fillId="0" borderId="69" xfId="2" applyFont="1" applyBorder="1" applyAlignment="1" applyProtection="1">
      <alignment horizontal="center" vertical="center"/>
      <protection locked="0"/>
    </xf>
    <xf numFmtId="0" fontId="3" fillId="0" borderId="70" xfId="2" applyFont="1" applyBorder="1" applyAlignment="1" applyProtection="1">
      <alignment horizontal="center" vertical="center"/>
      <protection locked="0"/>
    </xf>
    <xf numFmtId="0" fontId="3" fillId="0" borderId="71" xfId="2" applyFont="1" applyBorder="1" applyAlignment="1" applyProtection="1">
      <alignment horizontal="center" vertical="center"/>
      <protection locked="0"/>
    </xf>
    <xf numFmtId="38" fontId="3" fillId="0" borderId="72" xfId="3" applyFont="1" applyBorder="1" applyAlignment="1" applyProtection="1">
      <alignment horizontal="center" vertical="center" wrapText="1"/>
      <protection locked="0"/>
    </xf>
    <xf numFmtId="38" fontId="3" fillId="0" borderId="71" xfId="3" applyFont="1" applyBorder="1" applyAlignment="1" applyProtection="1">
      <alignment horizontal="center" vertical="center"/>
      <protection locked="0"/>
    </xf>
    <xf numFmtId="38" fontId="3" fillId="0" borderId="73" xfId="3" applyFont="1" applyBorder="1" applyAlignment="1" applyProtection="1">
      <alignment vertical="center"/>
      <protection locked="0"/>
    </xf>
    <xf numFmtId="38" fontId="3" fillId="0" borderId="70" xfId="3" applyFont="1" applyBorder="1" applyAlignment="1" applyProtection="1">
      <alignment horizontal="center" vertical="center" wrapText="1"/>
      <protection locked="0"/>
    </xf>
    <xf numFmtId="38" fontId="3" fillId="0" borderId="74" xfId="3" applyFont="1" applyBorder="1" applyAlignment="1" applyProtection="1">
      <alignment horizontal="center" vertical="center" wrapText="1"/>
      <protection locked="0"/>
    </xf>
    <xf numFmtId="0" fontId="3" fillId="0" borderId="75" xfId="2" applyFont="1" applyBorder="1" applyAlignment="1" applyProtection="1">
      <alignment vertical="center"/>
      <protection locked="0"/>
    </xf>
    <xf numFmtId="0" fontId="3" fillId="0" borderId="76" xfId="2" applyFont="1" applyBorder="1" applyAlignment="1" applyProtection="1">
      <alignment vertical="center"/>
      <protection locked="0"/>
    </xf>
    <xf numFmtId="0" fontId="3" fillId="0" borderId="77" xfId="2" applyFont="1" applyBorder="1" applyAlignment="1" applyProtection="1">
      <alignment vertical="center"/>
      <protection locked="0"/>
    </xf>
    <xf numFmtId="38" fontId="9" fillId="2" borderId="78" xfId="3" applyFont="1" applyFill="1" applyBorder="1" applyAlignment="1" applyProtection="1">
      <alignment vertical="center"/>
      <protection locked="0"/>
    </xf>
    <xf numFmtId="38" fontId="9" fillId="2" borderId="79" xfId="3" applyFont="1" applyFill="1" applyBorder="1" applyAlignment="1" applyProtection="1">
      <alignment vertical="center"/>
      <protection locked="0"/>
    </xf>
    <xf numFmtId="38" fontId="3" fillId="0" borderId="80" xfId="3" applyFont="1" applyBorder="1" applyAlignment="1" applyProtection="1">
      <alignment vertical="center"/>
      <protection locked="0"/>
    </xf>
    <xf numFmtId="176" fontId="9" fillId="3" borderId="81" xfId="3" applyNumberFormat="1" applyFont="1" applyFill="1" applyBorder="1" applyAlignment="1" applyProtection="1">
      <alignment vertical="center"/>
    </xf>
    <xf numFmtId="176" fontId="9" fillId="3" borderId="82" xfId="3" applyNumberFormat="1" applyFont="1" applyFill="1" applyBorder="1" applyAlignment="1" applyProtection="1">
      <alignment vertical="center"/>
    </xf>
    <xf numFmtId="38" fontId="10" fillId="0" borderId="0" xfId="3" applyFont="1" applyAlignment="1" applyProtection="1">
      <alignment vertical="center"/>
      <protection locked="0"/>
    </xf>
    <xf numFmtId="176" fontId="9" fillId="0" borderId="83" xfId="3" applyNumberFormat="1" applyFont="1" applyBorder="1" applyAlignment="1" applyProtection="1">
      <alignment vertical="center" shrinkToFit="1"/>
    </xf>
    <xf numFmtId="176" fontId="9" fillId="0" borderId="84" xfId="3" applyNumberFormat="1" applyFont="1" applyBorder="1" applyAlignment="1" applyProtection="1">
      <alignment vertical="center" shrinkToFit="1"/>
    </xf>
    <xf numFmtId="176" fontId="9" fillId="0" borderId="85" xfId="3" applyNumberFormat="1" applyFont="1" applyBorder="1" applyAlignment="1" applyProtection="1">
      <alignment vertical="center" shrinkToFit="1"/>
    </xf>
    <xf numFmtId="176" fontId="9" fillId="3" borderId="41" xfId="3" applyNumberFormat="1" applyFont="1" applyFill="1" applyBorder="1" applyAlignment="1" applyProtection="1">
      <alignment vertical="center"/>
    </xf>
    <xf numFmtId="176" fontId="9" fillId="3" borderId="86" xfId="3" applyNumberFormat="1" applyFont="1" applyFill="1" applyBorder="1" applyAlignment="1" applyProtection="1">
      <alignment vertical="center"/>
    </xf>
    <xf numFmtId="176" fontId="9" fillId="3" borderId="87" xfId="3" applyNumberFormat="1" applyFont="1" applyFill="1" applyBorder="1" applyAlignment="1" applyProtection="1">
      <alignment vertical="center"/>
    </xf>
    <xf numFmtId="176" fontId="9" fillId="3" borderId="88" xfId="3" applyNumberFormat="1" applyFont="1" applyFill="1" applyBorder="1" applyAlignment="1" applyProtection="1">
      <alignment vertical="center"/>
    </xf>
    <xf numFmtId="176" fontId="9" fillId="3" borderId="89" xfId="3" applyNumberFormat="1" applyFont="1" applyFill="1" applyBorder="1" applyAlignment="1" applyProtection="1">
      <alignment vertical="center"/>
    </xf>
    <xf numFmtId="176" fontId="9" fillId="3" borderId="90" xfId="3" applyNumberFormat="1" applyFont="1" applyFill="1" applyBorder="1" applyAlignment="1" applyProtection="1">
      <alignment vertical="center"/>
    </xf>
    <xf numFmtId="176" fontId="9" fillId="3" borderId="91" xfId="3" applyNumberFormat="1" applyFont="1" applyFill="1" applyBorder="1" applyAlignment="1" applyProtection="1">
      <alignment vertical="center"/>
    </xf>
    <xf numFmtId="38" fontId="7" fillId="0" borderId="0" xfId="3" applyFont="1" applyAlignment="1" applyProtection="1">
      <alignment vertical="center"/>
      <protection locked="0"/>
    </xf>
    <xf numFmtId="38" fontId="9" fillId="0" borderId="83" xfId="3" applyFont="1" applyBorder="1" applyAlignment="1" applyProtection="1">
      <alignment vertical="center" shrinkToFit="1"/>
    </xf>
    <xf numFmtId="38" fontId="9" fillId="0" borderId="84" xfId="3" applyFont="1" applyBorder="1" applyAlignment="1" applyProtection="1">
      <alignment vertical="center" shrinkToFit="1"/>
    </xf>
    <xf numFmtId="38" fontId="9" fillId="0" borderId="92" xfId="3" applyFont="1" applyBorder="1" applyAlignment="1" applyProtection="1">
      <alignment vertical="center" shrinkToFit="1"/>
    </xf>
    <xf numFmtId="176" fontId="9" fillId="3" borderId="93" xfId="3" applyNumberFormat="1" applyFont="1" applyFill="1" applyBorder="1" applyAlignment="1" applyProtection="1">
      <alignment vertical="center"/>
    </xf>
    <xf numFmtId="176" fontId="9" fillId="3" borderId="94" xfId="3" applyNumberFormat="1" applyFont="1" applyFill="1" applyBorder="1" applyAlignment="1" applyProtection="1">
      <alignment vertical="center"/>
    </xf>
    <xf numFmtId="176" fontId="9" fillId="3" borderId="95" xfId="3" applyNumberFormat="1" applyFont="1" applyFill="1" applyBorder="1" applyAlignment="1" applyProtection="1">
      <alignment vertical="center"/>
    </xf>
    <xf numFmtId="38" fontId="9" fillId="0" borderId="0" xfId="3" applyFont="1" applyBorder="1" applyAlignment="1" applyProtection="1">
      <alignment vertical="top" wrapText="1"/>
    </xf>
    <xf numFmtId="0" fontId="3" fillId="0" borderId="0" xfId="2" applyFont="1" applyAlignment="1">
      <alignment vertical="top"/>
    </xf>
  </cellXfs>
  <cellStyles count="5">
    <cellStyle name="桁区切り" xfId="1" builtinId="6"/>
    <cellStyle name="桁区切り 2" xfId="3" xr:uid="{576BDDE3-4038-4853-AD39-FB787802D9BE}"/>
    <cellStyle name="標準" xfId="0" builtinId="0"/>
    <cellStyle name="標準 2" xfId="2" xr:uid="{7DB06548-35EF-4D62-8C7F-22AD18EDB3E7}"/>
    <cellStyle name="標準 2 4" xfId="4" xr:uid="{AB14D16D-C357-444E-959B-1015DE0CD1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20849;&#26377;\041&#20849;&#29992;(&#22865;&#32004;&#25285;&#24403;)\&#22865;&#32004;&#38306;&#20418;\&#22865;&#32004;&#38306;&#20418;\&#9679;&#22996;&#35351;\R6\&#20837;&#26413;&#65288;&#28310;&#20633;&#22865;&#32004;&#65289;\103%20&#20196;&#21644;7&#24180;&#24230;&#33495;&#26408;&#12398;&#25496;&#21462;&#36939;&#25644;&#22996;&#35351;&#65288;&#21306;&#37096;&#26481;&#37096;&#65289;&#65288;&#35079;&#25968;&#21336;&#20385;&#22865;&#32004;&#65289;\02%20&#20844;&#34920;\&#20181;&#27096;&#26360;\&#22528;&#21462;&#36939;&#25644;%20&#22522;&#30990;&#36039;&#26009;&#65288;&#37329;&#25244;&#12365;Ver.&#65289;.xlsx" TargetMode="External"/><Relationship Id="rId1" Type="http://schemas.openxmlformats.org/officeDocument/2006/relationships/externalLinkPath" Target="/&#20849;&#26377;/041&#20849;&#29992;(&#22865;&#32004;&#25285;&#24403;)/&#22865;&#32004;&#38306;&#20418;/&#22865;&#32004;&#38306;&#20418;/&#9679;&#22996;&#35351;/R6/&#20837;&#26413;&#65288;&#28310;&#20633;&#22865;&#32004;&#65289;/103%20&#20196;&#21644;7&#24180;&#24230;&#33495;&#26408;&#12398;&#25496;&#21462;&#36939;&#25644;&#22996;&#35351;&#65288;&#21306;&#37096;&#26481;&#37096;&#65289;&#65288;&#35079;&#25968;&#21336;&#20385;&#22865;&#32004;&#65289;/02%20&#20844;&#34920;/&#20181;&#27096;&#26360;/&#22528;&#21462;&#36939;&#25644;%20&#22522;&#30990;&#36039;&#26009;&#65288;&#37329;&#25244;&#12365;Ver.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（別表１）掘取運搬計画"/>
      <sheetName val="（別紙）使用単価"/>
      <sheetName val="（別表2）予定本数と予定金額"/>
      <sheetName val="業者17万運搬について、規格別の内訳本数調整"/>
      <sheetName val=" 目途単価・金額（海上あり・区部北西部） "/>
      <sheetName val=" 目途単価・金額（海上あり・区部東部・区部南部）"/>
      <sheetName val=" 目途単価・金額（海上なし・北多摩、南多摩・西多摩）"/>
      <sheetName val="（仕様書別紙１-1）想定数量内訳"/>
      <sheetName val="（仕様書別紙１-2）想定数量内訳"/>
      <sheetName val="基準単価（8農振財第245号）"/>
    </sheetNames>
    <sheetDataSet>
      <sheetData sheetId="0"/>
      <sheetData sheetId="1"/>
      <sheetData sheetId="2">
        <row r="7">
          <cell r="O7">
            <v>9926</v>
          </cell>
          <cell r="Q7">
            <v>12412</v>
          </cell>
        </row>
        <row r="8">
          <cell r="O8">
            <v>136</v>
          </cell>
          <cell r="Q8">
            <v>160</v>
          </cell>
        </row>
        <row r="9">
          <cell r="O9">
            <v>10750</v>
          </cell>
          <cell r="Q9">
            <v>15462</v>
          </cell>
        </row>
        <row r="10">
          <cell r="O10">
            <v>14</v>
          </cell>
          <cell r="Q10">
            <v>16</v>
          </cell>
        </row>
        <row r="11">
          <cell r="O11">
            <v>10</v>
          </cell>
          <cell r="Q11">
            <v>930</v>
          </cell>
        </row>
        <row r="12">
          <cell r="O12">
            <v>16</v>
          </cell>
          <cell r="Q12">
            <v>20</v>
          </cell>
        </row>
        <row r="13">
          <cell r="O13">
            <v>976</v>
          </cell>
          <cell r="Q13">
            <v>3174</v>
          </cell>
        </row>
        <row r="14">
          <cell r="O14">
            <v>820</v>
          </cell>
          <cell r="Q14">
            <v>1180</v>
          </cell>
        </row>
        <row r="15">
          <cell r="O15">
            <v>1480</v>
          </cell>
          <cell r="Q15">
            <v>4950</v>
          </cell>
        </row>
        <row r="16">
          <cell r="O16">
            <v>436</v>
          </cell>
          <cell r="Q16">
            <v>680</v>
          </cell>
        </row>
        <row r="17">
          <cell r="O17">
            <v>42</v>
          </cell>
          <cell r="Q17">
            <v>60</v>
          </cell>
        </row>
        <row r="18">
          <cell r="O18">
            <v>28</v>
          </cell>
          <cell r="Q18">
            <v>88</v>
          </cell>
        </row>
        <row r="19">
          <cell r="O19">
            <v>1210</v>
          </cell>
          <cell r="Q19">
            <v>1432</v>
          </cell>
        </row>
        <row r="20">
          <cell r="O20">
            <v>246</v>
          </cell>
          <cell r="Q20">
            <v>674</v>
          </cell>
        </row>
        <row r="21">
          <cell r="O21">
            <v>30</v>
          </cell>
          <cell r="Q21">
            <v>226</v>
          </cell>
        </row>
        <row r="22">
          <cell r="O22">
            <v>48</v>
          </cell>
          <cell r="Q22">
            <v>76</v>
          </cell>
        </row>
        <row r="23">
          <cell r="O23">
            <v>30</v>
          </cell>
          <cell r="Q23">
            <v>70</v>
          </cell>
        </row>
        <row r="24">
          <cell r="O24">
            <v>18</v>
          </cell>
          <cell r="Q24">
            <v>38</v>
          </cell>
        </row>
        <row r="25">
          <cell r="O25">
            <v>0</v>
          </cell>
          <cell r="Q25">
            <v>0</v>
          </cell>
        </row>
        <row r="26">
          <cell r="O26">
            <v>0</v>
          </cell>
          <cell r="Q26">
            <v>6</v>
          </cell>
        </row>
        <row r="27">
          <cell r="O27">
            <v>0</v>
          </cell>
          <cell r="Q27">
            <v>0</v>
          </cell>
        </row>
        <row r="28">
          <cell r="O28">
            <v>0</v>
          </cell>
          <cell r="Q28">
            <v>6</v>
          </cell>
        </row>
        <row r="29">
          <cell r="O29">
            <v>0</v>
          </cell>
          <cell r="Q29">
            <v>36</v>
          </cell>
        </row>
        <row r="30">
          <cell r="O30">
            <v>0</v>
          </cell>
          <cell r="Q30">
            <v>60</v>
          </cell>
        </row>
        <row r="31">
          <cell r="O31">
            <v>0</v>
          </cell>
          <cell r="Q31">
            <v>8</v>
          </cell>
        </row>
        <row r="32">
          <cell r="O32">
            <v>0</v>
          </cell>
          <cell r="Q32">
            <v>6</v>
          </cell>
        </row>
        <row r="33">
          <cell r="O33">
            <v>0</v>
          </cell>
          <cell r="Q33">
            <v>0</v>
          </cell>
        </row>
        <row r="34">
          <cell r="O34">
            <v>0</v>
          </cell>
          <cell r="Q34">
            <v>6</v>
          </cell>
        </row>
        <row r="35">
          <cell r="O35">
            <v>0</v>
          </cell>
          <cell r="Q35">
            <v>0</v>
          </cell>
        </row>
        <row r="36">
          <cell r="O36">
            <v>0</v>
          </cell>
          <cell r="Q36">
            <v>6</v>
          </cell>
        </row>
        <row r="37">
          <cell r="O37">
            <v>72</v>
          </cell>
        </row>
        <row r="38">
          <cell r="O38">
            <v>62</v>
          </cell>
        </row>
        <row r="39">
          <cell r="O39">
            <v>48</v>
          </cell>
        </row>
        <row r="40">
          <cell r="O40">
            <v>24</v>
          </cell>
        </row>
        <row r="41">
          <cell r="O41">
            <v>80</v>
          </cell>
        </row>
        <row r="42">
          <cell r="O42">
            <v>68</v>
          </cell>
        </row>
        <row r="43">
          <cell r="O43">
            <v>52</v>
          </cell>
        </row>
        <row r="44">
          <cell r="O44">
            <v>26</v>
          </cell>
        </row>
        <row r="48">
          <cell r="Q48">
            <v>180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66CE6-C4C4-415F-8FEE-8A4186A058CA}">
  <sheetPr>
    <tabColor rgb="FFFFFF99"/>
  </sheetPr>
  <dimension ref="B1:O80"/>
  <sheetViews>
    <sheetView tabSelected="1" view="pageBreakPreview" zoomScaleNormal="100" zoomScaleSheetLayoutView="100" workbookViewId="0">
      <selection activeCell="B2" sqref="B2"/>
    </sheetView>
  </sheetViews>
  <sheetFormatPr defaultRowHeight="12.5"/>
  <cols>
    <col min="1" max="1" width="0.9140625" style="3" customWidth="1"/>
    <col min="2" max="2" width="3.4140625" style="3" bestFit="1" customWidth="1"/>
    <col min="3" max="3" width="4.58203125" style="3" bestFit="1" customWidth="1"/>
    <col min="4" max="4" width="8" style="3" bestFit="1" customWidth="1"/>
    <col min="5" max="5" width="6" style="3" customWidth="1"/>
    <col min="6" max="7" width="6.83203125" style="5" customWidth="1"/>
    <col min="8" max="8" width="8.08203125" style="5" bestFit="1" customWidth="1"/>
    <col min="9" max="12" width="6.83203125" style="5" customWidth="1"/>
    <col min="13" max="13" width="8.9140625" style="5" customWidth="1"/>
    <col min="14" max="14" width="12.08203125" style="5" customWidth="1"/>
    <col min="15" max="15" width="11.75" style="5" customWidth="1"/>
    <col min="16" max="16" width="2.25" style="3" customWidth="1"/>
    <col min="17" max="239" width="8.6640625" style="3"/>
    <col min="240" max="240" width="0.9140625" style="3" customWidth="1"/>
    <col min="241" max="241" width="3.4140625" style="3" bestFit="1" customWidth="1"/>
    <col min="242" max="242" width="4.58203125" style="3" bestFit="1" customWidth="1"/>
    <col min="243" max="243" width="8" style="3" bestFit="1" customWidth="1"/>
    <col min="244" max="244" width="5.9140625" style="3" bestFit="1" customWidth="1"/>
    <col min="245" max="246" width="7.33203125" style="3" customWidth="1"/>
    <col min="247" max="247" width="11" style="3" customWidth="1"/>
    <col min="248" max="248" width="6.1640625" style="3" customWidth="1"/>
    <col min="249" max="249" width="6.83203125" style="3" customWidth="1"/>
    <col min="250" max="250" width="7.08203125" style="3" customWidth="1"/>
    <col min="251" max="251" width="7.58203125" style="3" customWidth="1"/>
    <col min="252" max="252" width="8.4140625" style="3" customWidth="1"/>
    <col min="253" max="253" width="12.33203125" style="3" bestFit="1" customWidth="1"/>
    <col min="254" max="254" width="4.75" style="3" customWidth="1"/>
    <col min="255" max="255" width="8.6640625" style="3" customWidth="1"/>
    <col min="256" max="257" width="8.5" style="3" bestFit="1" customWidth="1"/>
    <col min="258" max="495" width="8.6640625" style="3"/>
    <col min="496" max="496" width="0.9140625" style="3" customWidth="1"/>
    <col min="497" max="497" width="3.4140625" style="3" bestFit="1" customWidth="1"/>
    <col min="498" max="498" width="4.58203125" style="3" bestFit="1" customWidth="1"/>
    <col min="499" max="499" width="8" style="3" bestFit="1" customWidth="1"/>
    <col min="500" max="500" width="5.9140625" style="3" bestFit="1" customWidth="1"/>
    <col min="501" max="502" width="7.33203125" style="3" customWidth="1"/>
    <col min="503" max="503" width="11" style="3" customWidth="1"/>
    <col min="504" max="504" width="6.1640625" style="3" customWidth="1"/>
    <col min="505" max="505" width="6.83203125" style="3" customWidth="1"/>
    <col min="506" max="506" width="7.08203125" style="3" customWidth="1"/>
    <col min="507" max="507" width="7.58203125" style="3" customWidth="1"/>
    <col min="508" max="508" width="8.4140625" style="3" customWidth="1"/>
    <col min="509" max="509" width="12.33203125" style="3" bestFit="1" customWidth="1"/>
    <col min="510" max="510" width="4.75" style="3" customWidth="1"/>
    <col min="511" max="511" width="8.6640625" style="3" customWidth="1"/>
    <col min="512" max="513" width="8.5" style="3" bestFit="1" customWidth="1"/>
    <col min="514" max="751" width="8.6640625" style="3"/>
    <col min="752" max="752" width="0.9140625" style="3" customWidth="1"/>
    <col min="753" max="753" width="3.4140625" style="3" bestFit="1" customWidth="1"/>
    <col min="754" max="754" width="4.58203125" style="3" bestFit="1" customWidth="1"/>
    <col min="755" max="755" width="8" style="3" bestFit="1" customWidth="1"/>
    <col min="756" max="756" width="5.9140625" style="3" bestFit="1" customWidth="1"/>
    <col min="757" max="758" width="7.33203125" style="3" customWidth="1"/>
    <col min="759" max="759" width="11" style="3" customWidth="1"/>
    <col min="760" max="760" width="6.1640625" style="3" customWidth="1"/>
    <col min="761" max="761" width="6.83203125" style="3" customWidth="1"/>
    <col min="762" max="762" width="7.08203125" style="3" customWidth="1"/>
    <col min="763" max="763" width="7.58203125" style="3" customWidth="1"/>
    <col min="764" max="764" width="8.4140625" style="3" customWidth="1"/>
    <col min="765" max="765" width="12.33203125" style="3" bestFit="1" customWidth="1"/>
    <col min="766" max="766" width="4.75" style="3" customWidth="1"/>
    <col min="767" max="767" width="8.6640625" style="3" customWidth="1"/>
    <col min="768" max="769" width="8.5" style="3" bestFit="1" customWidth="1"/>
    <col min="770" max="1007" width="8.6640625" style="3"/>
    <col min="1008" max="1008" width="0.9140625" style="3" customWidth="1"/>
    <col min="1009" max="1009" width="3.4140625" style="3" bestFit="1" customWidth="1"/>
    <col min="1010" max="1010" width="4.58203125" style="3" bestFit="1" customWidth="1"/>
    <col min="1011" max="1011" width="8" style="3" bestFit="1" customWidth="1"/>
    <col min="1012" max="1012" width="5.9140625" style="3" bestFit="1" customWidth="1"/>
    <col min="1013" max="1014" width="7.33203125" style="3" customWidth="1"/>
    <col min="1015" max="1015" width="11" style="3" customWidth="1"/>
    <col min="1016" max="1016" width="6.1640625" style="3" customWidth="1"/>
    <col min="1017" max="1017" width="6.83203125" style="3" customWidth="1"/>
    <col min="1018" max="1018" width="7.08203125" style="3" customWidth="1"/>
    <col min="1019" max="1019" width="7.58203125" style="3" customWidth="1"/>
    <col min="1020" max="1020" width="8.4140625" style="3" customWidth="1"/>
    <col min="1021" max="1021" width="12.33203125" style="3" bestFit="1" customWidth="1"/>
    <col min="1022" max="1022" width="4.75" style="3" customWidth="1"/>
    <col min="1023" max="1023" width="8.6640625" style="3" customWidth="1"/>
    <col min="1024" max="1025" width="8.5" style="3" bestFit="1" customWidth="1"/>
    <col min="1026" max="1263" width="8.6640625" style="3"/>
    <col min="1264" max="1264" width="0.9140625" style="3" customWidth="1"/>
    <col min="1265" max="1265" width="3.4140625" style="3" bestFit="1" customWidth="1"/>
    <col min="1266" max="1266" width="4.58203125" style="3" bestFit="1" customWidth="1"/>
    <col min="1267" max="1267" width="8" style="3" bestFit="1" customWidth="1"/>
    <col min="1268" max="1268" width="5.9140625" style="3" bestFit="1" customWidth="1"/>
    <col min="1269" max="1270" width="7.33203125" style="3" customWidth="1"/>
    <col min="1271" max="1271" width="11" style="3" customWidth="1"/>
    <col min="1272" max="1272" width="6.1640625" style="3" customWidth="1"/>
    <col min="1273" max="1273" width="6.83203125" style="3" customWidth="1"/>
    <col min="1274" max="1274" width="7.08203125" style="3" customWidth="1"/>
    <col min="1275" max="1275" width="7.58203125" style="3" customWidth="1"/>
    <col min="1276" max="1276" width="8.4140625" style="3" customWidth="1"/>
    <col min="1277" max="1277" width="12.33203125" style="3" bestFit="1" customWidth="1"/>
    <col min="1278" max="1278" width="4.75" style="3" customWidth="1"/>
    <col min="1279" max="1279" width="8.6640625" style="3" customWidth="1"/>
    <col min="1280" max="1281" width="8.5" style="3" bestFit="1" customWidth="1"/>
    <col min="1282" max="1519" width="8.6640625" style="3"/>
    <col min="1520" max="1520" width="0.9140625" style="3" customWidth="1"/>
    <col min="1521" max="1521" width="3.4140625" style="3" bestFit="1" customWidth="1"/>
    <col min="1522" max="1522" width="4.58203125" style="3" bestFit="1" customWidth="1"/>
    <col min="1523" max="1523" width="8" style="3" bestFit="1" customWidth="1"/>
    <col min="1524" max="1524" width="5.9140625" style="3" bestFit="1" customWidth="1"/>
    <col min="1525" max="1526" width="7.33203125" style="3" customWidth="1"/>
    <col min="1527" max="1527" width="11" style="3" customWidth="1"/>
    <col min="1528" max="1528" width="6.1640625" style="3" customWidth="1"/>
    <col min="1529" max="1529" width="6.83203125" style="3" customWidth="1"/>
    <col min="1530" max="1530" width="7.08203125" style="3" customWidth="1"/>
    <col min="1531" max="1531" width="7.58203125" style="3" customWidth="1"/>
    <col min="1532" max="1532" width="8.4140625" style="3" customWidth="1"/>
    <col min="1533" max="1533" width="12.33203125" style="3" bestFit="1" customWidth="1"/>
    <col min="1534" max="1534" width="4.75" style="3" customWidth="1"/>
    <col min="1535" max="1535" width="8.6640625" style="3" customWidth="1"/>
    <col min="1536" max="1537" width="8.5" style="3" bestFit="1" customWidth="1"/>
    <col min="1538" max="1775" width="8.6640625" style="3"/>
    <col min="1776" max="1776" width="0.9140625" style="3" customWidth="1"/>
    <col min="1777" max="1777" width="3.4140625" style="3" bestFit="1" customWidth="1"/>
    <col min="1778" max="1778" width="4.58203125" style="3" bestFit="1" customWidth="1"/>
    <col min="1779" max="1779" width="8" style="3" bestFit="1" customWidth="1"/>
    <col min="1780" max="1780" width="5.9140625" style="3" bestFit="1" customWidth="1"/>
    <col min="1781" max="1782" width="7.33203125" style="3" customWidth="1"/>
    <col min="1783" max="1783" width="11" style="3" customWidth="1"/>
    <col min="1784" max="1784" width="6.1640625" style="3" customWidth="1"/>
    <col min="1785" max="1785" width="6.83203125" style="3" customWidth="1"/>
    <col min="1786" max="1786" width="7.08203125" style="3" customWidth="1"/>
    <col min="1787" max="1787" width="7.58203125" style="3" customWidth="1"/>
    <col min="1788" max="1788" width="8.4140625" style="3" customWidth="1"/>
    <col min="1789" max="1789" width="12.33203125" style="3" bestFit="1" customWidth="1"/>
    <col min="1790" max="1790" width="4.75" style="3" customWidth="1"/>
    <col min="1791" max="1791" width="8.6640625" style="3" customWidth="1"/>
    <col min="1792" max="1793" width="8.5" style="3" bestFit="1" customWidth="1"/>
    <col min="1794" max="2031" width="8.6640625" style="3"/>
    <col min="2032" max="2032" width="0.9140625" style="3" customWidth="1"/>
    <col min="2033" max="2033" width="3.4140625" style="3" bestFit="1" customWidth="1"/>
    <col min="2034" max="2034" width="4.58203125" style="3" bestFit="1" customWidth="1"/>
    <col min="2035" max="2035" width="8" style="3" bestFit="1" customWidth="1"/>
    <col min="2036" max="2036" width="5.9140625" style="3" bestFit="1" customWidth="1"/>
    <col min="2037" max="2038" width="7.33203125" style="3" customWidth="1"/>
    <col min="2039" max="2039" width="11" style="3" customWidth="1"/>
    <col min="2040" max="2040" width="6.1640625" style="3" customWidth="1"/>
    <col min="2041" max="2041" width="6.83203125" style="3" customWidth="1"/>
    <col min="2042" max="2042" width="7.08203125" style="3" customWidth="1"/>
    <col min="2043" max="2043" width="7.58203125" style="3" customWidth="1"/>
    <col min="2044" max="2044" width="8.4140625" style="3" customWidth="1"/>
    <col min="2045" max="2045" width="12.33203125" style="3" bestFit="1" customWidth="1"/>
    <col min="2046" max="2046" width="4.75" style="3" customWidth="1"/>
    <col min="2047" max="2047" width="8.6640625" style="3" customWidth="1"/>
    <col min="2048" max="2049" width="8.5" style="3" bestFit="1" customWidth="1"/>
    <col min="2050" max="2287" width="8.6640625" style="3"/>
    <col min="2288" max="2288" width="0.9140625" style="3" customWidth="1"/>
    <col min="2289" max="2289" width="3.4140625" style="3" bestFit="1" customWidth="1"/>
    <col min="2290" max="2290" width="4.58203125" style="3" bestFit="1" customWidth="1"/>
    <col min="2291" max="2291" width="8" style="3" bestFit="1" customWidth="1"/>
    <col min="2292" max="2292" width="5.9140625" style="3" bestFit="1" customWidth="1"/>
    <col min="2293" max="2294" width="7.33203125" style="3" customWidth="1"/>
    <col min="2295" max="2295" width="11" style="3" customWidth="1"/>
    <col min="2296" max="2296" width="6.1640625" style="3" customWidth="1"/>
    <col min="2297" max="2297" width="6.83203125" style="3" customWidth="1"/>
    <col min="2298" max="2298" width="7.08203125" style="3" customWidth="1"/>
    <col min="2299" max="2299" width="7.58203125" style="3" customWidth="1"/>
    <col min="2300" max="2300" width="8.4140625" style="3" customWidth="1"/>
    <col min="2301" max="2301" width="12.33203125" style="3" bestFit="1" customWidth="1"/>
    <col min="2302" max="2302" width="4.75" style="3" customWidth="1"/>
    <col min="2303" max="2303" width="8.6640625" style="3" customWidth="1"/>
    <col min="2304" max="2305" width="8.5" style="3" bestFit="1" customWidth="1"/>
    <col min="2306" max="2543" width="8.6640625" style="3"/>
    <col min="2544" max="2544" width="0.9140625" style="3" customWidth="1"/>
    <col min="2545" max="2545" width="3.4140625" style="3" bestFit="1" customWidth="1"/>
    <col min="2546" max="2546" width="4.58203125" style="3" bestFit="1" customWidth="1"/>
    <col min="2547" max="2547" width="8" style="3" bestFit="1" customWidth="1"/>
    <col min="2548" max="2548" width="5.9140625" style="3" bestFit="1" customWidth="1"/>
    <col min="2549" max="2550" width="7.33203125" style="3" customWidth="1"/>
    <col min="2551" max="2551" width="11" style="3" customWidth="1"/>
    <col min="2552" max="2552" width="6.1640625" style="3" customWidth="1"/>
    <col min="2553" max="2553" width="6.83203125" style="3" customWidth="1"/>
    <col min="2554" max="2554" width="7.08203125" style="3" customWidth="1"/>
    <col min="2555" max="2555" width="7.58203125" style="3" customWidth="1"/>
    <col min="2556" max="2556" width="8.4140625" style="3" customWidth="1"/>
    <col min="2557" max="2557" width="12.33203125" style="3" bestFit="1" customWidth="1"/>
    <col min="2558" max="2558" width="4.75" style="3" customWidth="1"/>
    <col min="2559" max="2559" width="8.6640625" style="3" customWidth="1"/>
    <col min="2560" max="2561" width="8.5" style="3" bestFit="1" customWidth="1"/>
    <col min="2562" max="2799" width="8.6640625" style="3"/>
    <col min="2800" max="2800" width="0.9140625" style="3" customWidth="1"/>
    <col min="2801" max="2801" width="3.4140625" style="3" bestFit="1" customWidth="1"/>
    <col min="2802" max="2802" width="4.58203125" style="3" bestFit="1" customWidth="1"/>
    <col min="2803" max="2803" width="8" style="3" bestFit="1" customWidth="1"/>
    <col min="2804" max="2804" width="5.9140625" style="3" bestFit="1" customWidth="1"/>
    <col min="2805" max="2806" width="7.33203125" style="3" customWidth="1"/>
    <col min="2807" max="2807" width="11" style="3" customWidth="1"/>
    <col min="2808" max="2808" width="6.1640625" style="3" customWidth="1"/>
    <col min="2809" max="2809" width="6.83203125" style="3" customWidth="1"/>
    <col min="2810" max="2810" width="7.08203125" style="3" customWidth="1"/>
    <col min="2811" max="2811" width="7.58203125" style="3" customWidth="1"/>
    <col min="2812" max="2812" width="8.4140625" style="3" customWidth="1"/>
    <col min="2813" max="2813" width="12.33203125" style="3" bestFit="1" customWidth="1"/>
    <col min="2814" max="2814" width="4.75" style="3" customWidth="1"/>
    <col min="2815" max="2815" width="8.6640625" style="3" customWidth="1"/>
    <col min="2816" max="2817" width="8.5" style="3" bestFit="1" customWidth="1"/>
    <col min="2818" max="3055" width="8.6640625" style="3"/>
    <col min="3056" max="3056" width="0.9140625" style="3" customWidth="1"/>
    <col min="3057" max="3057" width="3.4140625" style="3" bestFit="1" customWidth="1"/>
    <col min="3058" max="3058" width="4.58203125" style="3" bestFit="1" customWidth="1"/>
    <col min="3059" max="3059" width="8" style="3" bestFit="1" customWidth="1"/>
    <col min="3060" max="3060" width="5.9140625" style="3" bestFit="1" customWidth="1"/>
    <col min="3061" max="3062" width="7.33203125" style="3" customWidth="1"/>
    <col min="3063" max="3063" width="11" style="3" customWidth="1"/>
    <col min="3064" max="3064" width="6.1640625" style="3" customWidth="1"/>
    <col min="3065" max="3065" width="6.83203125" style="3" customWidth="1"/>
    <col min="3066" max="3066" width="7.08203125" style="3" customWidth="1"/>
    <col min="3067" max="3067" width="7.58203125" style="3" customWidth="1"/>
    <col min="3068" max="3068" width="8.4140625" style="3" customWidth="1"/>
    <col min="3069" max="3069" width="12.33203125" style="3" bestFit="1" customWidth="1"/>
    <col min="3070" max="3070" width="4.75" style="3" customWidth="1"/>
    <col min="3071" max="3071" width="8.6640625" style="3" customWidth="1"/>
    <col min="3072" max="3073" width="8.5" style="3" bestFit="1" customWidth="1"/>
    <col min="3074" max="3311" width="8.6640625" style="3"/>
    <col min="3312" max="3312" width="0.9140625" style="3" customWidth="1"/>
    <col min="3313" max="3313" width="3.4140625" style="3" bestFit="1" customWidth="1"/>
    <col min="3314" max="3314" width="4.58203125" style="3" bestFit="1" customWidth="1"/>
    <col min="3315" max="3315" width="8" style="3" bestFit="1" customWidth="1"/>
    <col min="3316" max="3316" width="5.9140625" style="3" bestFit="1" customWidth="1"/>
    <col min="3317" max="3318" width="7.33203125" style="3" customWidth="1"/>
    <col min="3319" max="3319" width="11" style="3" customWidth="1"/>
    <col min="3320" max="3320" width="6.1640625" style="3" customWidth="1"/>
    <col min="3321" max="3321" width="6.83203125" style="3" customWidth="1"/>
    <col min="3322" max="3322" width="7.08203125" style="3" customWidth="1"/>
    <col min="3323" max="3323" width="7.58203125" style="3" customWidth="1"/>
    <col min="3324" max="3324" width="8.4140625" style="3" customWidth="1"/>
    <col min="3325" max="3325" width="12.33203125" style="3" bestFit="1" customWidth="1"/>
    <col min="3326" max="3326" width="4.75" style="3" customWidth="1"/>
    <col min="3327" max="3327" width="8.6640625" style="3" customWidth="1"/>
    <col min="3328" max="3329" width="8.5" style="3" bestFit="1" customWidth="1"/>
    <col min="3330" max="3567" width="8.6640625" style="3"/>
    <col min="3568" max="3568" width="0.9140625" style="3" customWidth="1"/>
    <col min="3569" max="3569" width="3.4140625" style="3" bestFit="1" customWidth="1"/>
    <col min="3570" max="3570" width="4.58203125" style="3" bestFit="1" customWidth="1"/>
    <col min="3571" max="3571" width="8" style="3" bestFit="1" customWidth="1"/>
    <col min="3572" max="3572" width="5.9140625" style="3" bestFit="1" customWidth="1"/>
    <col min="3573" max="3574" width="7.33203125" style="3" customWidth="1"/>
    <col min="3575" max="3575" width="11" style="3" customWidth="1"/>
    <col min="3576" max="3576" width="6.1640625" style="3" customWidth="1"/>
    <col min="3577" max="3577" width="6.83203125" style="3" customWidth="1"/>
    <col min="3578" max="3578" width="7.08203125" style="3" customWidth="1"/>
    <col min="3579" max="3579" width="7.58203125" style="3" customWidth="1"/>
    <col min="3580" max="3580" width="8.4140625" style="3" customWidth="1"/>
    <col min="3581" max="3581" width="12.33203125" style="3" bestFit="1" customWidth="1"/>
    <col min="3582" max="3582" width="4.75" style="3" customWidth="1"/>
    <col min="3583" max="3583" width="8.6640625" style="3" customWidth="1"/>
    <col min="3584" max="3585" width="8.5" style="3" bestFit="1" customWidth="1"/>
    <col min="3586" max="3823" width="8.6640625" style="3"/>
    <col min="3824" max="3824" width="0.9140625" style="3" customWidth="1"/>
    <col min="3825" max="3825" width="3.4140625" style="3" bestFit="1" customWidth="1"/>
    <col min="3826" max="3826" width="4.58203125" style="3" bestFit="1" customWidth="1"/>
    <col min="3827" max="3827" width="8" style="3" bestFit="1" customWidth="1"/>
    <col min="3828" max="3828" width="5.9140625" style="3" bestFit="1" customWidth="1"/>
    <col min="3829" max="3830" width="7.33203125" style="3" customWidth="1"/>
    <col min="3831" max="3831" width="11" style="3" customWidth="1"/>
    <col min="3832" max="3832" width="6.1640625" style="3" customWidth="1"/>
    <col min="3833" max="3833" width="6.83203125" style="3" customWidth="1"/>
    <col min="3834" max="3834" width="7.08203125" style="3" customWidth="1"/>
    <col min="3835" max="3835" width="7.58203125" style="3" customWidth="1"/>
    <col min="3836" max="3836" width="8.4140625" style="3" customWidth="1"/>
    <col min="3837" max="3837" width="12.33203125" style="3" bestFit="1" customWidth="1"/>
    <col min="3838" max="3838" width="4.75" style="3" customWidth="1"/>
    <col min="3839" max="3839" width="8.6640625" style="3" customWidth="1"/>
    <col min="3840" max="3841" width="8.5" style="3" bestFit="1" customWidth="1"/>
    <col min="3842" max="4079" width="8.6640625" style="3"/>
    <col min="4080" max="4080" width="0.9140625" style="3" customWidth="1"/>
    <col min="4081" max="4081" width="3.4140625" style="3" bestFit="1" customWidth="1"/>
    <col min="4082" max="4082" width="4.58203125" style="3" bestFit="1" customWidth="1"/>
    <col min="4083" max="4083" width="8" style="3" bestFit="1" customWidth="1"/>
    <col min="4084" max="4084" width="5.9140625" style="3" bestFit="1" customWidth="1"/>
    <col min="4085" max="4086" width="7.33203125" style="3" customWidth="1"/>
    <col min="4087" max="4087" width="11" style="3" customWidth="1"/>
    <col min="4088" max="4088" width="6.1640625" style="3" customWidth="1"/>
    <col min="4089" max="4089" width="6.83203125" style="3" customWidth="1"/>
    <col min="4090" max="4090" width="7.08203125" style="3" customWidth="1"/>
    <col min="4091" max="4091" width="7.58203125" style="3" customWidth="1"/>
    <col min="4092" max="4092" width="8.4140625" style="3" customWidth="1"/>
    <col min="4093" max="4093" width="12.33203125" style="3" bestFit="1" customWidth="1"/>
    <col min="4094" max="4094" width="4.75" style="3" customWidth="1"/>
    <col min="4095" max="4095" width="8.6640625" style="3" customWidth="1"/>
    <col min="4096" max="4097" width="8.5" style="3" bestFit="1" customWidth="1"/>
    <col min="4098" max="4335" width="8.6640625" style="3"/>
    <col min="4336" max="4336" width="0.9140625" style="3" customWidth="1"/>
    <col min="4337" max="4337" width="3.4140625" style="3" bestFit="1" customWidth="1"/>
    <col min="4338" max="4338" width="4.58203125" style="3" bestFit="1" customWidth="1"/>
    <col min="4339" max="4339" width="8" style="3" bestFit="1" customWidth="1"/>
    <col min="4340" max="4340" width="5.9140625" style="3" bestFit="1" customWidth="1"/>
    <col min="4341" max="4342" width="7.33203125" style="3" customWidth="1"/>
    <col min="4343" max="4343" width="11" style="3" customWidth="1"/>
    <col min="4344" max="4344" width="6.1640625" style="3" customWidth="1"/>
    <col min="4345" max="4345" width="6.83203125" style="3" customWidth="1"/>
    <col min="4346" max="4346" width="7.08203125" style="3" customWidth="1"/>
    <col min="4347" max="4347" width="7.58203125" style="3" customWidth="1"/>
    <col min="4348" max="4348" width="8.4140625" style="3" customWidth="1"/>
    <col min="4349" max="4349" width="12.33203125" style="3" bestFit="1" customWidth="1"/>
    <col min="4350" max="4350" width="4.75" style="3" customWidth="1"/>
    <col min="4351" max="4351" width="8.6640625" style="3" customWidth="1"/>
    <col min="4352" max="4353" width="8.5" style="3" bestFit="1" customWidth="1"/>
    <col min="4354" max="4591" width="8.6640625" style="3"/>
    <col min="4592" max="4592" width="0.9140625" style="3" customWidth="1"/>
    <col min="4593" max="4593" width="3.4140625" style="3" bestFit="1" customWidth="1"/>
    <col min="4594" max="4594" width="4.58203125" style="3" bestFit="1" customWidth="1"/>
    <col min="4595" max="4595" width="8" style="3" bestFit="1" customWidth="1"/>
    <col min="4596" max="4596" width="5.9140625" style="3" bestFit="1" customWidth="1"/>
    <col min="4597" max="4598" width="7.33203125" style="3" customWidth="1"/>
    <col min="4599" max="4599" width="11" style="3" customWidth="1"/>
    <col min="4600" max="4600" width="6.1640625" style="3" customWidth="1"/>
    <col min="4601" max="4601" width="6.83203125" style="3" customWidth="1"/>
    <col min="4602" max="4602" width="7.08203125" style="3" customWidth="1"/>
    <col min="4603" max="4603" width="7.58203125" style="3" customWidth="1"/>
    <col min="4604" max="4604" width="8.4140625" style="3" customWidth="1"/>
    <col min="4605" max="4605" width="12.33203125" style="3" bestFit="1" customWidth="1"/>
    <col min="4606" max="4606" width="4.75" style="3" customWidth="1"/>
    <col min="4607" max="4607" width="8.6640625" style="3" customWidth="1"/>
    <col min="4608" max="4609" width="8.5" style="3" bestFit="1" customWidth="1"/>
    <col min="4610" max="4847" width="8.6640625" style="3"/>
    <col min="4848" max="4848" width="0.9140625" style="3" customWidth="1"/>
    <col min="4849" max="4849" width="3.4140625" style="3" bestFit="1" customWidth="1"/>
    <col min="4850" max="4850" width="4.58203125" style="3" bestFit="1" customWidth="1"/>
    <col min="4851" max="4851" width="8" style="3" bestFit="1" customWidth="1"/>
    <col min="4852" max="4852" width="5.9140625" style="3" bestFit="1" customWidth="1"/>
    <col min="4853" max="4854" width="7.33203125" style="3" customWidth="1"/>
    <col min="4855" max="4855" width="11" style="3" customWidth="1"/>
    <col min="4856" max="4856" width="6.1640625" style="3" customWidth="1"/>
    <col min="4857" max="4857" width="6.83203125" style="3" customWidth="1"/>
    <col min="4858" max="4858" width="7.08203125" style="3" customWidth="1"/>
    <col min="4859" max="4859" width="7.58203125" style="3" customWidth="1"/>
    <col min="4860" max="4860" width="8.4140625" style="3" customWidth="1"/>
    <col min="4861" max="4861" width="12.33203125" style="3" bestFit="1" customWidth="1"/>
    <col min="4862" max="4862" width="4.75" style="3" customWidth="1"/>
    <col min="4863" max="4863" width="8.6640625" style="3" customWidth="1"/>
    <col min="4864" max="4865" width="8.5" style="3" bestFit="1" customWidth="1"/>
    <col min="4866" max="5103" width="8.6640625" style="3"/>
    <col min="5104" max="5104" width="0.9140625" style="3" customWidth="1"/>
    <col min="5105" max="5105" width="3.4140625" style="3" bestFit="1" customWidth="1"/>
    <col min="5106" max="5106" width="4.58203125" style="3" bestFit="1" customWidth="1"/>
    <col min="5107" max="5107" width="8" style="3" bestFit="1" customWidth="1"/>
    <col min="5108" max="5108" width="5.9140625" style="3" bestFit="1" customWidth="1"/>
    <col min="5109" max="5110" width="7.33203125" style="3" customWidth="1"/>
    <col min="5111" max="5111" width="11" style="3" customWidth="1"/>
    <col min="5112" max="5112" width="6.1640625" style="3" customWidth="1"/>
    <col min="5113" max="5113" width="6.83203125" style="3" customWidth="1"/>
    <col min="5114" max="5114" width="7.08203125" style="3" customWidth="1"/>
    <col min="5115" max="5115" width="7.58203125" style="3" customWidth="1"/>
    <col min="5116" max="5116" width="8.4140625" style="3" customWidth="1"/>
    <col min="5117" max="5117" width="12.33203125" style="3" bestFit="1" customWidth="1"/>
    <col min="5118" max="5118" width="4.75" style="3" customWidth="1"/>
    <col min="5119" max="5119" width="8.6640625" style="3" customWidth="1"/>
    <col min="5120" max="5121" width="8.5" style="3" bestFit="1" customWidth="1"/>
    <col min="5122" max="5359" width="8.6640625" style="3"/>
    <col min="5360" max="5360" width="0.9140625" style="3" customWidth="1"/>
    <col min="5361" max="5361" width="3.4140625" style="3" bestFit="1" customWidth="1"/>
    <col min="5362" max="5362" width="4.58203125" style="3" bestFit="1" customWidth="1"/>
    <col min="5363" max="5363" width="8" style="3" bestFit="1" customWidth="1"/>
    <col min="5364" max="5364" width="5.9140625" style="3" bestFit="1" customWidth="1"/>
    <col min="5365" max="5366" width="7.33203125" style="3" customWidth="1"/>
    <col min="5367" max="5367" width="11" style="3" customWidth="1"/>
    <col min="5368" max="5368" width="6.1640625" style="3" customWidth="1"/>
    <col min="5369" max="5369" width="6.83203125" style="3" customWidth="1"/>
    <col min="5370" max="5370" width="7.08203125" style="3" customWidth="1"/>
    <col min="5371" max="5371" width="7.58203125" style="3" customWidth="1"/>
    <col min="5372" max="5372" width="8.4140625" style="3" customWidth="1"/>
    <col min="5373" max="5373" width="12.33203125" style="3" bestFit="1" customWidth="1"/>
    <col min="5374" max="5374" width="4.75" style="3" customWidth="1"/>
    <col min="5375" max="5375" width="8.6640625" style="3" customWidth="1"/>
    <col min="5376" max="5377" width="8.5" style="3" bestFit="1" customWidth="1"/>
    <col min="5378" max="5615" width="8.6640625" style="3"/>
    <col min="5616" max="5616" width="0.9140625" style="3" customWidth="1"/>
    <col min="5617" max="5617" width="3.4140625" style="3" bestFit="1" customWidth="1"/>
    <col min="5618" max="5618" width="4.58203125" style="3" bestFit="1" customWidth="1"/>
    <col min="5619" max="5619" width="8" style="3" bestFit="1" customWidth="1"/>
    <col min="5620" max="5620" width="5.9140625" style="3" bestFit="1" customWidth="1"/>
    <col min="5621" max="5622" width="7.33203125" style="3" customWidth="1"/>
    <col min="5623" max="5623" width="11" style="3" customWidth="1"/>
    <col min="5624" max="5624" width="6.1640625" style="3" customWidth="1"/>
    <col min="5625" max="5625" width="6.83203125" style="3" customWidth="1"/>
    <col min="5626" max="5626" width="7.08203125" style="3" customWidth="1"/>
    <col min="5627" max="5627" width="7.58203125" style="3" customWidth="1"/>
    <col min="5628" max="5628" width="8.4140625" style="3" customWidth="1"/>
    <col min="5629" max="5629" width="12.33203125" style="3" bestFit="1" customWidth="1"/>
    <col min="5630" max="5630" width="4.75" style="3" customWidth="1"/>
    <col min="5631" max="5631" width="8.6640625" style="3" customWidth="1"/>
    <col min="5632" max="5633" width="8.5" style="3" bestFit="1" customWidth="1"/>
    <col min="5634" max="5871" width="8.6640625" style="3"/>
    <col min="5872" max="5872" width="0.9140625" style="3" customWidth="1"/>
    <col min="5873" max="5873" width="3.4140625" style="3" bestFit="1" customWidth="1"/>
    <col min="5874" max="5874" width="4.58203125" style="3" bestFit="1" customWidth="1"/>
    <col min="5875" max="5875" width="8" style="3" bestFit="1" customWidth="1"/>
    <col min="5876" max="5876" width="5.9140625" style="3" bestFit="1" customWidth="1"/>
    <col min="5877" max="5878" width="7.33203125" style="3" customWidth="1"/>
    <col min="5879" max="5879" width="11" style="3" customWidth="1"/>
    <col min="5880" max="5880" width="6.1640625" style="3" customWidth="1"/>
    <col min="5881" max="5881" width="6.83203125" style="3" customWidth="1"/>
    <col min="5882" max="5882" width="7.08203125" style="3" customWidth="1"/>
    <col min="5883" max="5883" width="7.58203125" style="3" customWidth="1"/>
    <col min="5884" max="5884" width="8.4140625" style="3" customWidth="1"/>
    <col min="5885" max="5885" width="12.33203125" style="3" bestFit="1" customWidth="1"/>
    <col min="5886" max="5886" width="4.75" style="3" customWidth="1"/>
    <col min="5887" max="5887" width="8.6640625" style="3" customWidth="1"/>
    <col min="5888" max="5889" width="8.5" style="3" bestFit="1" customWidth="1"/>
    <col min="5890" max="6127" width="8.6640625" style="3"/>
    <col min="6128" max="6128" width="0.9140625" style="3" customWidth="1"/>
    <col min="6129" max="6129" width="3.4140625" style="3" bestFit="1" customWidth="1"/>
    <col min="6130" max="6130" width="4.58203125" style="3" bestFit="1" customWidth="1"/>
    <col min="6131" max="6131" width="8" style="3" bestFit="1" customWidth="1"/>
    <col min="6132" max="6132" width="5.9140625" style="3" bestFit="1" customWidth="1"/>
    <col min="6133" max="6134" width="7.33203125" style="3" customWidth="1"/>
    <col min="6135" max="6135" width="11" style="3" customWidth="1"/>
    <col min="6136" max="6136" width="6.1640625" style="3" customWidth="1"/>
    <col min="6137" max="6137" width="6.83203125" style="3" customWidth="1"/>
    <col min="6138" max="6138" width="7.08203125" style="3" customWidth="1"/>
    <col min="6139" max="6139" width="7.58203125" style="3" customWidth="1"/>
    <col min="6140" max="6140" width="8.4140625" style="3" customWidth="1"/>
    <col min="6141" max="6141" width="12.33203125" style="3" bestFit="1" customWidth="1"/>
    <col min="6142" max="6142" width="4.75" style="3" customWidth="1"/>
    <col min="6143" max="6143" width="8.6640625" style="3" customWidth="1"/>
    <col min="6144" max="6145" width="8.5" style="3" bestFit="1" customWidth="1"/>
    <col min="6146" max="6383" width="8.6640625" style="3"/>
    <col min="6384" max="6384" width="0.9140625" style="3" customWidth="1"/>
    <col min="6385" max="6385" width="3.4140625" style="3" bestFit="1" customWidth="1"/>
    <col min="6386" max="6386" width="4.58203125" style="3" bestFit="1" customWidth="1"/>
    <col min="6387" max="6387" width="8" style="3" bestFit="1" customWidth="1"/>
    <col min="6388" max="6388" width="5.9140625" style="3" bestFit="1" customWidth="1"/>
    <col min="6389" max="6390" width="7.33203125" style="3" customWidth="1"/>
    <col min="6391" max="6391" width="11" style="3" customWidth="1"/>
    <col min="6392" max="6392" width="6.1640625" style="3" customWidth="1"/>
    <col min="6393" max="6393" width="6.83203125" style="3" customWidth="1"/>
    <col min="6394" max="6394" width="7.08203125" style="3" customWidth="1"/>
    <col min="6395" max="6395" width="7.58203125" style="3" customWidth="1"/>
    <col min="6396" max="6396" width="8.4140625" style="3" customWidth="1"/>
    <col min="6397" max="6397" width="12.33203125" style="3" bestFit="1" customWidth="1"/>
    <col min="6398" max="6398" width="4.75" style="3" customWidth="1"/>
    <col min="6399" max="6399" width="8.6640625" style="3" customWidth="1"/>
    <col min="6400" max="6401" width="8.5" style="3" bestFit="1" customWidth="1"/>
    <col min="6402" max="6639" width="8.6640625" style="3"/>
    <col min="6640" max="6640" width="0.9140625" style="3" customWidth="1"/>
    <col min="6641" max="6641" width="3.4140625" style="3" bestFit="1" customWidth="1"/>
    <col min="6642" max="6642" width="4.58203125" style="3" bestFit="1" customWidth="1"/>
    <col min="6643" max="6643" width="8" style="3" bestFit="1" customWidth="1"/>
    <col min="6644" max="6644" width="5.9140625" style="3" bestFit="1" customWidth="1"/>
    <col min="6645" max="6646" width="7.33203125" style="3" customWidth="1"/>
    <col min="6647" max="6647" width="11" style="3" customWidth="1"/>
    <col min="6648" max="6648" width="6.1640625" style="3" customWidth="1"/>
    <col min="6649" max="6649" width="6.83203125" style="3" customWidth="1"/>
    <col min="6650" max="6650" width="7.08203125" style="3" customWidth="1"/>
    <col min="6651" max="6651" width="7.58203125" style="3" customWidth="1"/>
    <col min="6652" max="6652" width="8.4140625" style="3" customWidth="1"/>
    <col min="6653" max="6653" width="12.33203125" style="3" bestFit="1" customWidth="1"/>
    <col min="6654" max="6654" width="4.75" style="3" customWidth="1"/>
    <col min="6655" max="6655" width="8.6640625" style="3" customWidth="1"/>
    <col min="6656" max="6657" width="8.5" style="3" bestFit="1" customWidth="1"/>
    <col min="6658" max="6895" width="8.6640625" style="3"/>
    <col min="6896" max="6896" width="0.9140625" style="3" customWidth="1"/>
    <col min="6897" max="6897" width="3.4140625" style="3" bestFit="1" customWidth="1"/>
    <col min="6898" max="6898" width="4.58203125" style="3" bestFit="1" customWidth="1"/>
    <col min="6899" max="6899" width="8" style="3" bestFit="1" customWidth="1"/>
    <col min="6900" max="6900" width="5.9140625" style="3" bestFit="1" customWidth="1"/>
    <col min="6901" max="6902" width="7.33203125" style="3" customWidth="1"/>
    <col min="6903" max="6903" width="11" style="3" customWidth="1"/>
    <col min="6904" max="6904" width="6.1640625" style="3" customWidth="1"/>
    <col min="6905" max="6905" width="6.83203125" style="3" customWidth="1"/>
    <col min="6906" max="6906" width="7.08203125" style="3" customWidth="1"/>
    <col min="6907" max="6907" width="7.58203125" style="3" customWidth="1"/>
    <col min="6908" max="6908" width="8.4140625" style="3" customWidth="1"/>
    <col min="6909" max="6909" width="12.33203125" style="3" bestFit="1" customWidth="1"/>
    <col min="6910" max="6910" width="4.75" style="3" customWidth="1"/>
    <col min="6911" max="6911" width="8.6640625" style="3" customWidth="1"/>
    <col min="6912" max="6913" width="8.5" style="3" bestFit="1" customWidth="1"/>
    <col min="6914" max="7151" width="8.6640625" style="3"/>
    <col min="7152" max="7152" width="0.9140625" style="3" customWidth="1"/>
    <col min="7153" max="7153" width="3.4140625" style="3" bestFit="1" customWidth="1"/>
    <col min="7154" max="7154" width="4.58203125" style="3" bestFit="1" customWidth="1"/>
    <col min="7155" max="7155" width="8" style="3" bestFit="1" customWidth="1"/>
    <col min="7156" max="7156" width="5.9140625" style="3" bestFit="1" customWidth="1"/>
    <col min="7157" max="7158" width="7.33203125" style="3" customWidth="1"/>
    <col min="7159" max="7159" width="11" style="3" customWidth="1"/>
    <col min="7160" max="7160" width="6.1640625" style="3" customWidth="1"/>
    <col min="7161" max="7161" width="6.83203125" style="3" customWidth="1"/>
    <col min="7162" max="7162" width="7.08203125" style="3" customWidth="1"/>
    <col min="7163" max="7163" width="7.58203125" style="3" customWidth="1"/>
    <col min="7164" max="7164" width="8.4140625" style="3" customWidth="1"/>
    <col min="7165" max="7165" width="12.33203125" style="3" bestFit="1" customWidth="1"/>
    <col min="7166" max="7166" width="4.75" style="3" customWidth="1"/>
    <col min="7167" max="7167" width="8.6640625" style="3" customWidth="1"/>
    <col min="7168" max="7169" width="8.5" style="3" bestFit="1" customWidth="1"/>
    <col min="7170" max="7407" width="8.6640625" style="3"/>
    <col min="7408" max="7408" width="0.9140625" style="3" customWidth="1"/>
    <col min="7409" max="7409" width="3.4140625" style="3" bestFit="1" customWidth="1"/>
    <col min="7410" max="7410" width="4.58203125" style="3" bestFit="1" customWidth="1"/>
    <col min="7411" max="7411" width="8" style="3" bestFit="1" customWidth="1"/>
    <col min="7412" max="7412" width="5.9140625" style="3" bestFit="1" customWidth="1"/>
    <col min="7413" max="7414" width="7.33203125" style="3" customWidth="1"/>
    <col min="7415" max="7415" width="11" style="3" customWidth="1"/>
    <col min="7416" max="7416" width="6.1640625" style="3" customWidth="1"/>
    <col min="7417" max="7417" width="6.83203125" style="3" customWidth="1"/>
    <col min="7418" max="7418" width="7.08203125" style="3" customWidth="1"/>
    <col min="7419" max="7419" width="7.58203125" style="3" customWidth="1"/>
    <col min="7420" max="7420" width="8.4140625" style="3" customWidth="1"/>
    <col min="7421" max="7421" width="12.33203125" style="3" bestFit="1" customWidth="1"/>
    <col min="7422" max="7422" width="4.75" style="3" customWidth="1"/>
    <col min="7423" max="7423" width="8.6640625" style="3" customWidth="1"/>
    <col min="7424" max="7425" width="8.5" style="3" bestFit="1" customWidth="1"/>
    <col min="7426" max="7663" width="8.6640625" style="3"/>
    <col min="7664" max="7664" width="0.9140625" style="3" customWidth="1"/>
    <col min="7665" max="7665" width="3.4140625" style="3" bestFit="1" customWidth="1"/>
    <col min="7666" max="7666" width="4.58203125" style="3" bestFit="1" customWidth="1"/>
    <col min="7667" max="7667" width="8" style="3" bestFit="1" customWidth="1"/>
    <col min="7668" max="7668" width="5.9140625" style="3" bestFit="1" customWidth="1"/>
    <col min="7669" max="7670" width="7.33203125" style="3" customWidth="1"/>
    <col min="7671" max="7671" width="11" style="3" customWidth="1"/>
    <col min="7672" max="7672" width="6.1640625" style="3" customWidth="1"/>
    <col min="7673" max="7673" width="6.83203125" style="3" customWidth="1"/>
    <col min="7674" max="7674" width="7.08203125" style="3" customWidth="1"/>
    <col min="7675" max="7675" width="7.58203125" style="3" customWidth="1"/>
    <col min="7676" max="7676" width="8.4140625" style="3" customWidth="1"/>
    <col min="7677" max="7677" width="12.33203125" style="3" bestFit="1" customWidth="1"/>
    <col min="7678" max="7678" width="4.75" style="3" customWidth="1"/>
    <col min="7679" max="7679" width="8.6640625" style="3" customWidth="1"/>
    <col min="7680" max="7681" width="8.5" style="3" bestFit="1" customWidth="1"/>
    <col min="7682" max="7919" width="8.6640625" style="3"/>
    <col min="7920" max="7920" width="0.9140625" style="3" customWidth="1"/>
    <col min="7921" max="7921" width="3.4140625" style="3" bestFit="1" customWidth="1"/>
    <col min="7922" max="7922" width="4.58203125" style="3" bestFit="1" customWidth="1"/>
    <col min="7923" max="7923" width="8" style="3" bestFit="1" customWidth="1"/>
    <col min="7924" max="7924" width="5.9140625" style="3" bestFit="1" customWidth="1"/>
    <col min="7925" max="7926" width="7.33203125" style="3" customWidth="1"/>
    <col min="7927" max="7927" width="11" style="3" customWidth="1"/>
    <col min="7928" max="7928" width="6.1640625" style="3" customWidth="1"/>
    <col min="7929" max="7929" width="6.83203125" style="3" customWidth="1"/>
    <col min="7930" max="7930" width="7.08203125" style="3" customWidth="1"/>
    <col min="7931" max="7931" width="7.58203125" style="3" customWidth="1"/>
    <col min="7932" max="7932" width="8.4140625" style="3" customWidth="1"/>
    <col min="7933" max="7933" width="12.33203125" style="3" bestFit="1" customWidth="1"/>
    <col min="7934" max="7934" width="4.75" style="3" customWidth="1"/>
    <col min="7935" max="7935" width="8.6640625" style="3" customWidth="1"/>
    <col min="7936" max="7937" width="8.5" style="3" bestFit="1" customWidth="1"/>
    <col min="7938" max="8175" width="8.6640625" style="3"/>
    <col min="8176" max="8176" width="0.9140625" style="3" customWidth="1"/>
    <col min="8177" max="8177" width="3.4140625" style="3" bestFit="1" customWidth="1"/>
    <col min="8178" max="8178" width="4.58203125" style="3" bestFit="1" customWidth="1"/>
    <col min="8179" max="8179" width="8" style="3" bestFit="1" customWidth="1"/>
    <col min="8180" max="8180" width="5.9140625" style="3" bestFit="1" customWidth="1"/>
    <col min="8181" max="8182" width="7.33203125" style="3" customWidth="1"/>
    <col min="8183" max="8183" width="11" style="3" customWidth="1"/>
    <col min="8184" max="8184" width="6.1640625" style="3" customWidth="1"/>
    <col min="8185" max="8185" width="6.83203125" style="3" customWidth="1"/>
    <col min="8186" max="8186" width="7.08203125" style="3" customWidth="1"/>
    <col min="8187" max="8187" width="7.58203125" style="3" customWidth="1"/>
    <col min="8188" max="8188" width="8.4140625" style="3" customWidth="1"/>
    <col min="8189" max="8189" width="12.33203125" style="3" bestFit="1" customWidth="1"/>
    <col min="8190" max="8190" width="4.75" style="3" customWidth="1"/>
    <col min="8191" max="8191" width="8.6640625" style="3" customWidth="1"/>
    <col min="8192" max="8193" width="8.5" style="3" bestFit="1" customWidth="1"/>
    <col min="8194" max="8431" width="8.6640625" style="3"/>
    <col min="8432" max="8432" width="0.9140625" style="3" customWidth="1"/>
    <col min="8433" max="8433" width="3.4140625" style="3" bestFit="1" customWidth="1"/>
    <col min="8434" max="8434" width="4.58203125" style="3" bestFit="1" customWidth="1"/>
    <col min="8435" max="8435" width="8" style="3" bestFit="1" customWidth="1"/>
    <col min="8436" max="8436" width="5.9140625" style="3" bestFit="1" customWidth="1"/>
    <col min="8437" max="8438" width="7.33203125" style="3" customWidth="1"/>
    <col min="8439" max="8439" width="11" style="3" customWidth="1"/>
    <col min="8440" max="8440" width="6.1640625" style="3" customWidth="1"/>
    <col min="8441" max="8441" width="6.83203125" style="3" customWidth="1"/>
    <col min="8442" max="8442" width="7.08203125" style="3" customWidth="1"/>
    <col min="8443" max="8443" width="7.58203125" style="3" customWidth="1"/>
    <col min="8444" max="8444" width="8.4140625" style="3" customWidth="1"/>
    <col min="8445" max="8445" width="12.33203125" style="3" bestFit="1" customWidth="1"/>
    <col min="8446" max="8446" width="4.75" style="3" customWidth="1"/>
    <col min="8447" max="8447" width="8.6640625" style="3" customWidth="1"/>
    <col min="8448" max="8449" width="8.5" style="3" bestFit="1" customWidth="1"/>
    <col min="8450" max="8687" width="8.6640625" style="3"/>
    <col min="8688" max="8688" width="0.9140625" style="3" customWidth="1"/>
    <col min="8689" max="8689" width="3.4140625" style="3" bestFit="1" customWidth="1"/>
    <col min="8690" max="8690" width="4.58203125" style="3" bestFit="1" customWidth="1"/>
    <col min="8691" max="8691" width="8" style="3" bestFit="1" customWidth="1"/>
    <col min="8692" max="8692" width="5.9140625" style="3" bestFit="1" customWidth="1"/>
    <col min="8693" max="8694" width="7.33203125" style="3" customWidth="1"/>
    <col min="8695" max="8695" width="11" style="3" customWidth="1"/>
    <col min="8696" max="8696" width="6.1640625" style="3" customWidth="1"/>
    <col min="8697" max="8697" width="6.83203125" style="3" customWidth="1"/>
    <col min="8698" max="8698" width="7.08203125" style="3" customWidth="1"/>
    <col min="8699" max="8699" width="7.58203125" style="3" customWidth="1"/>
    <col min="8700" max="8700" width="8.4140625" style="3" customWidth="1"/>
    <col min="8701" max="8701" width="12.33203125" style="3" bestFit="1" customWidth="1"/>
    <col min="8702" max="8702" width="4.75" style="3" customWidth="1"/>
    <col min="8703" max="8703" width="8.6640625" style="3" customWidth="1"/>
    <col min="8704" max="8705" width="8.5" style="3" bestFit="1" customWidth="1"/>
    <col min="8706" max="8943" width="8.6640625" style="3"/>
    <col min="8944" max="8944" width="0.9140625" style="3" customWidth="1"/>
    <col min="8945" max="8945" width="3.4140625" style="3" bestFit="1" customWidth="1"/>
    <col min="8946" max="8946" width="4.58203125" style="3" bestFit="1" customWidth="1"/>
    <col min="8947" max="8947" width="8" style="3" bestFit="1" customWidth="1"/>
    <col min="8948" max="8948" width="5.9140625" style="3" bestFit="1" customWidth="1"/>
    <col min="8949" max="8950" width="7.33203125" style="3" customWidth="1"/>
    <col min="8951" max="8951" width="11" style="3" customWidth="1"/>
    <col min="8952" max="8952" width="6.1640625" style="3" customWidth="1"/>
    <col min="8953" max="8953" width="6.83203125" style="3" customWidth="1"/>
    <col min="8954" max="8954" width="7.08203125" style="3" customWidth="1"/>
    <col min="8955" max="8955" width="7.58203125" style="3" customWidth="1"/>
    <col min="8956" max="8956" width="8.4140625" style="3" customWidth="1"/>
    <col min="8957" max="8957" width="12.33203125" style="3" bestFit="1" customWidth="1"/>
    <col min="8958" max="8958" width="4.75" style="3" customWidth="1"/>
    <col min="8959" max="8959" width="8.6640625" style="3" customWidth="1"/>
    <col min="8960" max="8961" width="8.5" style="3" bestFit="1" customWidth="1"/>
    <col min="8962" max="9199" width="8.6640625" style="3"/>
    <col min="9200" max="9200" width="0.9140625" style="3" customWidth="1"/>
    <col min="9201" max="9201" width="3.4140625" style="3" bestFit="1" customWidth="1"/>
    <col min="9202" max="9202" width="4.58203125" style="3" bestFit="1" customWidth="1"/>
    <col min="9203" max="9203" width="8" style="3" bestFit="1" customWidth="1"/>
    <col min="9204" max="9204" width="5.9140625" style="3" bestFit="1" customWidth="1"/>
    <col min="9205" max="9206" width="7.33203125" style="3" customWidth="1"/>
    <col min="9207" max="9207" width="11" style="3" customWidth="1"/>
    <col min="9208" max="9208" width="6.1640625" style="3" customWidth="1"/>
    <col min="9209" max="9209" width="6.83203125" style="3" customWidth="1"/>
    <col min="9210" max="9210" width="7.08203125" style="3" customWidth="1"/>
    <col min="9211" max="9211" width="7.58203125" style="3" customWidth="1"/>
    <col min="9212" max="9212" width="8.4140625" style="3" customWidth="1"/>
    <col min="9213" max="9213" width="12.33203125" style="3" bestFit="1" customWidth="1"/>
    <col min="9214" max="9214" width="4.75" style="3" customWidth="1"/>
    <col min="9215" max="9215" width="8.6640625" style="3" customWidth="1"/>
    <col min="9216" max="9217" width="8.5" style="3" bestFit="1" customWidth="1"/>
    <col min="9218" max="9455" width="8.6640625" style="3"/>
    <col min="9456" max="9456" width="0.9140625" style="3" customWidth="1"/>
    <col min="9457" max="9457" width="3.4140625" style="3" bestFit="1" customWidth="1"/>
    <col min="9458" max="9458" width="4.58203125" style="3" bestFit="1" customWidth="1"/>
    <col min="9459" max="9459" width="8" style="3" bestFit="1" customWidth="1"/>
    <col min="9460" max="9460" width="5.9140625" style="3" bestFit="1" customWidth="1"/>
    <col min="9461" max="9462" width="7.33203125" style="3" customWidth="1"/>
    <col min="9463" max="9463" width="11" style="3" customWidth="1"/>
    <col min="9464" max="9464" width="6.1640625" style="3" customWidth="1"/>
    <col min="9465" max="9465" width="6.83203125" style="3" customWidth="1"/>
    <col min="9466" max="9466" width="7.08203125" style="3" customWidth="1"/>
    <col min="9467" max="9467" width="7.58203125" style="3" customWidth="1"/>
    <col min="9468" max="9468" width="8.4140625" style="3" customWidth="1"/>
    <col min="9469" max="9469" width="12.33203125" style="3" bestFit="1" customWidth="1"/>
    <col min="9470" max="9470" width="4.75" style="3" customWidth="1"/>
    <col min="9471" max="9471" width="8.6640625" style="3" customWidth="1"/>
    <col min="9472" max="9473" width="8.5" style="3" bestFit="1" customWidth="1"/>
    <col min="9474" max="9711" width="8.6640625" style="3"/>
    <col min="9712" max="9712" width="0.9140625" style="3" customWidth="1"/>
    <col min="9713" max="9713" width="3.4140625" style="3" bestFit="1" customWidth="1"/>
    <col min="9714" max="9714" width="4.58203125" style="3" bestFit="1" customWidth="1"/>
    <col min="9715" max="9715" width="8" style="3" bestFit="1" customWidth="1"/>
    <col min="9716" max="9716" width="5.9140625" style="3" bestFit="1" customWidth="1"/>
    <col min="9717" max="9718" width="7.33203125" style="3" customWidth="1"/>
    <col min="9719" max="9719" width="11" style="3" customWidth="1"/>
    <col min="9720" max="9720" width="6.1640625" style="3" customWidth="1"/>
    <col min="9721" max="9721" width="6.83203125" style="3" customWidth="1"/>
    <col min="9722" max="9722" width="7.08203125" style="3" customWidth="1"/>
    <col min="9723" max="9723" width="7.58203125" style="3" customWidth="1"/>
    <col min="9724" max="9724" width="8.4140625" style="3" customWidth="1"/>
    <col min="9725" max="9725" width="12.33203125" style="3" bestFit="1" customWidth="1"/>
    <col min="9726" max="9726" width="4.75" style="3" customWidth="1"/>
    <col min="9727" max="9727" width="8.6640625" style="3" customWidth="1"/>
    <col min="9728" max="9729" width="8.5" style="3" bestFit="1" customWidth="1"/>
    <col min="9730" max="9967" width="8.6640625" style="3"/>
    <col min="9968" max="9968" width="0.9140625" style="3" customWidth="1"/>
    <col min="9969" max="9969" width="3.4140625" style="3" bestFit="1" customWidth="1"/>
    <col min="9970" max="9970" width="4.58203125" style="3" bestFit="1" customWidth="1"/>
    <col min="9971" max="9971" width="8" style="3" bestFit="1" customWidth="1"/>
    <col min="9972" max="9972" width="5.9140625" style="3" bestFit="1" customWidth="1"/>
    <col min="9973" max="9974" width="7.33203125" style="3" customWidth="1"/>
    <col min="9975" max="9975" width="11" style="3" customWidth="1"/>
    <col min="9976" max="9976" width="6.1640625" style="3" customWidth="1"/>
    <col min="9977" max="9977" width="6.83203125" style="3" customWidth="1"/>
    <col min="9978" max="9978" width="7.08203125" style="3" customWidth="1"/>
    <col min="9979" max="9979" width="7.58203125" style="3" customWidth="1"/>
    <col min="9980" max="9980" width="8.4140625" style="3" customWidth="1"/>
    <col min="9981" max="9981" width="12.33203125" style="3" bestFit="1" customWidth="1"/>
    <col min="9982" max="9982" width="4.75" style="3" customWidth="1"/>
    <col min="9983" max="9983" width="8.6640625" style="3" customWidth="1"/>
    <col min="9984" max="9985" width="8.5" style="3" bestFit="1" customWidth="1"/>
    <col min="9986" max="10223" width="8.6640625" style="3"/>
    <col min="10224" max="10224" width="0.9140625" style="3" customWidth="1"/>
    <col min="10225" max="10225" width="3.4140625" style="3" bestFit="1" customWidth="1"/>
    <col min="10226" max="10226" width="4.58203125" style="3" bestFit="1" customWidth="1"/>
    <col min="10227" max="10227" width="8" style="3" bestFit="1" customWidth="1"/>
    <col min="10228" max="10228" width="5.9140625" style="3" bestFit="1" customWidth="1"/>
    <col min="10229" max="10230" width="7.33203125" style="3" customWidth="1"/>
    <col min="10231" max="10231" width="11" style="3" customWidth="1"/>
    <col min="10232" max="10232" width="6.1640625" style="3" customWidth="1"/>
    <col min="10233" max="10233" width="6.83203125" style="3" customWidth="1"/>
    <col min="10234" max="10234" width="7.08203125" style="3" customWidth="1"/>
    <col min="10235" max="10235" width="7.58203125" style="3" customWidth="1"/>
    <col min="10236" max="10236" width="8.4140625" style="3" customWidth="1"/>
    <col min="10237" max="10237" width="12.33203125" style="3" bestFit="1" customWidth="1"/>
    <col min="10238" max="10238" width="4.75" style="3" customWidth="1"/>
    <col min="10239" max="10239" width="8.6640625" style="3" customWidth="1"/>
    <col min="10240" max="10241" width="8.5" style="3" bestFit="1" customWidth="1"/>
    <col min="10242" max="10479" width="8.6640625" style="3"/>
    <col min="10480" max="10480" width="0.9140625" style="3" customWidth="1"/>
    <col min="10481" max="10481" width="3.4140625" style="3" bestFit="1" customWidth="1"/>
    <col min="10482" max="10482" width="4.58203125" style="3" bestFit="1" customWidth="1"/>
    <col min="10483" max="10483" width="8" style="3" bestFit="1" customWidth="1"/>
    <col min="10484" max="10484" width="5.9140625" style="3" bestFit="1" customWidth="1"/>
    <col min="10485" max="10486" width="7.33203125" style="3" customWidth="1"/>
    <col min="10487" max="10487" width="11" style="3" customWidth="1"/>
    <col min="10488" max="10488" width="6.1640625" style="3" customWidth="1"/>
    <col min="10489" max="10489" width="6.83203125" style="3" customWidth="1"/>
    <col min="10490" max="10490" width="7.08203125" style="3" customWidth="1"/>
    <col min="10491" max="10491" width="7.58203125" style="3" customWidth="1"/>
    <col min="10492" max="10492" width="8.4140625" style="3" customWidth="1"/>
    <col min="10493" max="10493" width="12.33203125" style="3" bestFit="1" customWidth="1"/>
    <col min="10494" max="10494" width="4.75" style="3" customWidth="1"/>
    <col min="10495" max="10495" width="8.6640625" style="3" customWidth="1"/>
    <col min="10496" max="10497" width="8.5" style="3" bestFit="1" customWidth="1"/>
    <col min="10498" max="10735" width="8.6640625" style="3"/>
    <col min="10736" max="10736" width="0.9140625" style="3" customWidth="1"/>
    <col min="10737" max="10737" width="3.4140625" style="3" bestFit="1" customWidth="1"/>
    <col min="10738" max="10738" width="4.58203125" style="3" bestFit="1" customWidth="1"/>
    <col min="10739" max="10739" width="8" style="3" bestFit="1" customWidth="1"/>
    <col min="10740" max="10740" width="5.9140625" style="3" bestFit="1" customWidth="1"/>
    <col min="10741" max="10742" width="7.33203125" style="3" customWidth="1"/>
    <col min="10743" max="10743" width="11" style="3" customWidth="1"/>
    <col min="10744" max="10744" width="6.1640625" style="3" customWidth="1"/>
    <col min="10745" max="10745" width="6.83203125" style="3" customWidth="1"/>
    <col min="10746" max="10746" width="7.08203125" style="3" customWidth="1"/>
    <col min="10747" max="10747" width="7.58203125" style="3" customWidth="1"/>
    <col min="10748" max="10748" width="8.4140625" style="3" customWidth="1"/>
    <col min="10749" max="10749" width="12.33203125" style="3" bestFit="1" customWidth="1"/>
    <col min="10750" max="10750" width="4.75" style="3" customWidth="1"/>
    <col min="10751" max="10751" width="8.6640625" style="3" customWidth="1"/>
    <col min="10752" max="10753" width="8.5" style="3" bestFit="1" customWidth="1"/>
    <col min="10754" max="10991" width="8.6640625" style="3"/>
    <col min="10992" max="10992" width="0.9140625" style="3" customWidth="1"/>
    <col min="10993" max="10993" width="3.4140625" style="3" bestFit="1" customWidth="1"/>
    <col min="10994" max="10994" width="4.58203125" style="3" bestFit="1" customWidth="1"/>
    <col min="10995" max="10995" width="8" style="3" bestFit="1" customWidth="1"/>
    <col min="10996" max="10996" width="5.9140625" style="3" bestFit="1" customWidth="1"/>
    <col min="10997" max="10998" width="7.33203125" style="3" customWidth="1"/>
    <col min="10999" max="10999" width="11" style="3" customWidth="1"/>
    <col min="11000" max="11000" width="6.1640625" style="3" customWidth="1"/>
    <col min="11001" max="11001" width="6.83203125" style="3" customWidth="1"/>
    <col min="11002" max="11002" width="7.08203125" style="3" customWidth="1"/>
    <col min="11003" max="11003" width="7.58203125" style="3" customWidth="1"/>
    <col min="11004" max="11004" width="8.4140625" style="3" customWidth="1"/>
    <col min="11005" max="11005" width="12.33203125" style="3" bestFit="1" customWidth="1"/>
    <col min="11006" max="11006" width="4.75" style="3" customWidth="1"/>
    <col min="11007" max="11007" width="8.6640625" style="3" customWidth="1"/>
    <col min="11008" max="11009" width="8.5" style="3" bestFit="1" customWidth="1"/>
    <col min="11010" max="11247" width="8.6640625" style="3"/>
    <col min="11248" max="11248" width="0.9140625" style="3" customWidth="1"/>
    <col min="11249" max="11249" width="3.4140625" style="3" bestFit="1" customWidth="1"/>
    <col min="11250" max="11250" width="4.58203125" style="3" bestFit="1" customWidth="1"/>
    <col min="11251" max="11251" width="8" style="3" bestFit="1" customWidth="1"/>
    <col min="11252" max="11252" width="5.9140625" style="3" bestFit="1" customWidth="1"/>
    <col min="11253" max="11254" width="7.33203125" style="3" customWidth="1"/>
    <col min="11255" max="11255" width="11" style="3" customWidth="1"/>
    <col min="11256" max="11256" width="6.1640625" style="3" customWidth="1"/>
    <col min="11257" max="11257" width="6.83203125" style="3" customWidth="1"/>
    <col min="11258" max="11258" width="7.08203125" style="3" customWidth="1"/>
    <col min="11259" max="11259" width="7.58203125" style="3" customWidth="1"/>
    <col min="11260" max="11260" width="8.4140625" style="3" customWidth="1"/>
    <col min="11261" max="11261" width="12.33203125" style="3" bestFit="1" customWidth="1"/>
    <col min="11262" max="11262" width="4.75" style="3" customWidth="1"/>
    <col min="11263" max="11263" width="8.6640625" style="3" customWidth="1"/>
    <col min="11264" max="11265" width="8.5" style="3" bestFit="1" customWidth="1"/>
    <col min="11266" max="11503" width="8.6640625" style="3"/>
    <col min="11504" max="11504" width="0.9140625" style="3" customWidth="1"/>
    <col min="11505" max="11505" width="3.4140625" style="3" bestFit="1" customWidth="1"/>
    <col min="11506" max="11506" width="4.58203125" style="3" bestFit="1" customWidth="1"/>
    <col min="11507" max="11507" width="8" style="3" bestFit="1" customWidth="1"/>
    <col min="11508" max="11508" width="5.9140625" style="3" bestFit="1" customWidth="1"/>
    <col min="11509" max="11510" width="7.33203125" style="3" customWidth="1"/>
    <col min="11511" max="11511" width="11" style="3" customWidth="1"/>
    <col min="11512" max="11512" width="6.1640625" style="3" customWidth="1"/>
    <col min="11513" max="11513" width="6.83203125" style="3" customWidth="1"/>
    <col min="11514" max="11514" width="7.08203125" style="3" customWidth="1"/>
    <col min="11515" max="11515" width="7.58203125" style="3" customWidth="1"/>
    <col min="11516" max="11516" width="8.4140625" style="3" customWidth="1"/>
    <col min="11517" max="11517" width="12.33203125" style="3" bestFit="1" customWidth="1"/>
    <col min="11518" max="11518" width="4.75" style="3" customWidth="1"/>
    <col min="11519" max="11519" width="8.6640625" style="3" customWidth="1"/>
    <col min="11520" max="11521" width="8.5" style="3" bestFit="1" customWidth="1"/>
    <col min="11522" max="11759" width="8.6640625" style="3"/>
    <col min="11760" max="11760" width="0.9140625" style="3" customWidth="1"/>
    <col min="11761" max="11761" width="3.4140625" style="3" bestFit="1" customWidth="1"/>
    <col min="11762" max="11762" width="4.58203125" style="3" bestFit="1" customWidth="1"/>
    <col min="11763" max="11763" width="8" style="3" bestFit="1" customWidth="1"/>
    <col min="11764" max="11764" width="5.9140625" style="3" bestFit="1" customWidth="1"/>
    <col min="11765" max="11766" width="7.33203125" style="3" customWidth="1"/>
    <col min="11767" max="11767" width="11" style="3" customWidth="1"/>
    <col min="11768" max="11768" width="6.1640625" style="3" customWidth="1"/>
    <col min="11769" max="11769" width="6.83203125" style="3" customWidth="1"/>
    <col min="11770" max="11770" width="7.08203125" style="3" customWidth="1"/>
    <col min="11771" max="11771" width="7.58203125" style="3" customWidth="1"/>
    <col min="11772" max="11772" width="8.4140625" style="3" customWidth="1"/>
    <col min="11773" max="11773" width="12.33203125" style="3" bestFit="1" customWidth="1"/>
    <col min="11774" max="11774" width="4.75" style="3" customWidth="1"/>
    <col min="11775" max="11775" width="8.6640625" style="3" customWidth="1"/>
    <col min="11776" max="11777" width="8.5" style="3" bestFit="1" customWidth="1"/>
    <col min="11778" max="12015" width="8.6640625" style="3"/>
    <col min="12016" max="12016" width="0.9140625" style="3" customWidth="1"/>
    <col min="12017" max="12017" width="3.4140625" style="3" bestFit="1" customWidth="1"/>
    <col min="12018" max="12018" width="4.58203125" style="3" bestFit="1" customWidth="1"/>
    <col min="12019" max="12019" width="8" style="3" bestFit="1" customWidth="1"/>
    <col min="12020" max="12020" width="5.9140625" style="3" bestFit="1" customWidth="1"/>
    <col min="12021" max="12022" width="7.33203125" style="3" customWidth="1"/>
    <col min="12023" max="12023" width="11" style="3" customWidth="1"/>
    <col min="12024" max="12024" width="6.1640625" style="3" customWidth="1"/>
    <col min="12025" max="12025" width="6.83203125" style="3" customWidth="1"/>
    <col min="12026" max="12026" width="7.08203125" style="3" customWidth="1"/>
    <col min="12027" max="12027" width="7.58203125" style="3" customWidth="1"/>
    <col min="12028" max="12028" width="8.4140625" style="3" customWidth="1"/>
    <col min="12029" max="12029" width="12.33203125" style="3" bestFit="1" customWidth="1"/>
    <col min="12030" max="12030" width="4.75" style="3" customWidth="1"/>
    <col min="12031" max="12031" width="8.6640625" style="3" customWidth="1"/>
    <col min="12032" max="12033" width="8.5" style="3" bestFit="1" customWidth="1"/>
    <col min="12034" max="12271" width="8.6640625" style="3"/>
    <col min="12272" max="12272" width="0.9140625" style="3" customWidth="1"/>
    <col min="12273" max="12273" width="3.4140625" style="3" bestFit="1" customWidth="1"/>
    <col min="12274" max="12274" width="4.58203125" style="3" bestFit="1" customWidth="1"/>
    <col min="12275" max="12275" width="8" style="3" bestFit="1" customWidth="1"/>
    <col min="12276" max="12276" width="5.9140625" style="3" bestFit="1" customWidth="1"/>
    <col min="12277" max="12278" width="7.33203125" style="3" customWidth="1"/>
    <col min="12279" max="12279" width="11" style="3" customWidth="1"/>
    <col min="12280" max="12280" width="6.1640625" style="3" customWidth="1"/>
    <col min="12281" max="12281" width="6.83203125" style="3" customWidth="1"/>
    <col min="12282" max="12282" width="7.08203125" style="3" customWidth="1"/>
    <col min="12283" max="12283" width="7.58203125" style="3" customWidth="1"/>
    <col min="12284" max="12284" width="8.4140625" style="3" customWidth="1"/>
    <col min="12285" max="12285" width="12.33203125" style="3" bestFit="1" customWidth="1"/>
    <col min="12286" max="12286" width="4.75" style="3" customWidth="1"/>
    <col min="12287" max="12287" width="8.6640625" style="3" customWidth="1"/>
    <col min="12288" max="12289" width="8.5" style="3" bestFit="1" customWidth="1"/>
    <col min="12290" max="12527" width="8.6640625" style="3"/>
    <col min="12528" max="12528" width="0.9140625" style="3" customWidth="1"/>
    <col min="12529" max="12529" width="3.4140625" style="3" bestFit="1" customWidth="1"/>
    <col min="12530" max="12530" width="4.58203125" style="3" bestFit="1" customWidth="1"/>
    <col min="12531" max="12531" width="8" style="3" bestFit="1" customWidth="1"/>
    <col min="12532" max="12532" width="5.9140625" style="3" bestFit="1" customWidth="1"/>
    <col min="12533" max="12534" width="7.33203125" style="3" customWidth="1"/>
    <col min="12535" max="12535" width="11" style="3" customWidth="1"/>
    <col min="12536" max="12536" width="6.1640625" style="3" customWidth="1"/>
    <col min="12537" max="12537" width="6.83203125" style="3" customWidth="1"/>
    <col min="12538" max="12538" width="7.08203125" style="3" customWidth="1"/>
    <col min="12539" max="12539" width="7.58203125" style="3" customWidth="1"/>
    <col min="12540" max="12540" width="8.4140625" style="3" customWidth="1"/>
    <col min="12541" max="12541" width="12.33203125" style="3" bestFit="1" customWidth="1"/>
    <col min="12542" max="12542" width="4.75" style="3" customWidth="1"/>
    <col min="12543" max="12543" width="8.6640625" style="3" customWidth="1"/>
    <col min="12544" max="12545" width="8.5" style="3" bestFit="1" customWidth="1"/>
    <col min="12546" max="12783" width="8.6640625" style="3"/>
    <col min="12784" max="12784" width="0.9140625" style="3" customWidth="1"/>
    <col min="12785" max="12785" width="3.4140625" style="3" bestFit="1" customWidth="1"/>
    <col min="12786" max="12786" width="4.58203125" style="3" bestFit="1" customWidth="1"/>
    <col min="12787" max="12787" width="8" style="3" bestFit="1" customWidth="1"/>
    <col min="12788" max="12788" width="5.9140625" style="3" bestFit="1" customWidth="1"/>
    <col min="12789" max="12790" width="7.33203125" style="3" customWidth="1"/>
    <col min="12791" max="12791" width="11" style="3" customWidth="1"/>
    <col min="12792" max="12792" width="6.1640625" style="3" customWidth="1"/>
    <col min="12793" max="12793" width="6.83203125" style="3" customWidth="1"/>
    <col min="12794" max="12794" width="7.08203125" style="3" customWidth="1"/>
    <col min="12795" max="12795" width="7.58203125" style="3" customWidth="1"/>
    <col min="12796" max="12796" width="8.4140625" style="3" customWidth="1"/>
    <col min="12797" max="12797" width="12.33203125" style="3" bestFit="1" customWidth="1"/>
    <col min="12798" max="12798" width="4.75" style="3" customWidth="1"/>
    <col min="12799" max="12799" width="8.6640625" style="3" customWidth="1"/>
    <col min="12800" max="12801" width="8.5" style="3" bestFit="1" customWidth="1"/>
    <col min="12802" max="13039" width="8.6640625" style="3"/>
    <col min="13040" max="13040" width="0.9140625" style="3" customWidth="1"/>
    <col min="13041" max="13041" width="3.4140625" style="3" bestFit="1" customWidth="1"/>
    <col min="13042" max="13042" width="4.58203125" style="3" bestFit="1" customWidth="1"/>
    <col min="13043" max="13043" width="8" style="3" bestFit="1" customWidth="1"/>
    <col min="13044" max="13044" width="5.9140625" style="3" bestFit="1" customWidth="1"/>
    <col min="13045" max="13046" width="7.33203125" style="3" customWidth="1"/>
    <col min="13047" max="13047" width="11" style="3" customWidth="1"/>
    <col min="13048" max="13048" width="6.1640625" style="3" customWidth="1"/>
    <col min="13049" max="13049" width="6.83203125" style="3" customWidth="1"/>
    <col min="13050" max="13050" width="7.08203125" style="3" customWidth="1"/>
    <col min="13051" max="13051" width="7.58203125" style="3" customWidth="1"/>
    <col min="13052" max="13052" width="8.4140625" style="3" customWidth="1"/>
    <col min="13053" max="13053" width="12.33203125" style="3" bestFit="1" customWidth="1"/>
    <col min="13054" max="13054" width="4.75" style="3" customWidth="1"/>
    <col min="13055" max="13055" width="8.6640625" style="3" customWidth="1"/>
    <col min="13056" max="13057" width="8.5" style="3" bestFit="1" customWidth="1"/>
    <col min="13058" max="13295" width="8.6640625" style="3"/>
    <col min="13296" max="13296" width="0.9140625" style="3" customWidth="1"/>
    <col min="13297" max="13297" width="3.4140625" style="3" bestFit="1" customWidth="1"/>
    <col min="13298" max="13298" width="4.58203125" style="3" bestFit="1" customWidth="1"/>
    <col min="13299" max="13299" width="8" style="3" bestFit="1" customWidth="1"/>
    <col min="13300" max="13300" width="5.9140625" style="3" bestFit="1" customWidth="1"/>
    <col min="13301" max="13302" width="7.33203125" style="3" customWidth="1"/>
    <col min="13303" max="13303" width="11" style="3" customWidth="1"/>
    <col min="13304" max="13304" width="6.1640625" style="3" customWidth="1"/>
    <col min="13305" max="13305" width="6.83203125" style="3" customWidth="1"/>
    <col min="13306" max="13306" width="7.08203125" style="3" customWidth="1"/>
    <col min="13307" max="13307" width="7.58203125" style="3" customWidth="1"/>
    <col min="13308" max="13308" width="8.4140625" style="3" customWidth="1"/>
    <col min="13309" max="13309" width="12.33203125" style="3" bestFit="1" customWidth="1"/>
    <col min="13310" max="13310" width="4.75" style="3" customWidth="1"/>
    <col min="13311" max="13311" width="8.6640625" style="3" customWidth="1"/>
    <col min="13312" max="13313" width="8.5" style="3" bestFit="1" customWidth="1"/>
    <col min="13314" max="13551" width="8.6640625" style="3"/>
    <col min="13552" max="13552" width="0.9140625" style="3" customWidth="1"/>
    <col min="13553" max="13553" width="3.4140625" style="3" bestFit="1" customWidth="1"/>
    <col min="13554" max="13554" width="4.58203125" style="3" bestFit="1" customWidth="1"/>
    <col min="13555" max="13555" width="8" style="3" bestFit="1" customWidth="1"/>
    <col min="13556" max="13556" width="5.9140625" style="3" bestFit="1" customWidth="1"/>
    <col min="13557" max="13558" width="7.33203125" style="3" customWidth="1"/>
    <col min="13559" max="13559" width="11" style="3" customWidth="1"/>
    <col min="13560" max="13560" width="6.1640625" style="3" customWidth="1"/>
    <col min="13561" max="13561" width="6.83203125" style="3" customWidth="1"/>
    <col min="13562" max="13562" width="7.08203125" style="3" customWidth="1"/>
    <col min="13563" max="13563" width="7.58203125" style="3" customWidth="1"/>
    <col min="13564" max="13564" width="8.4140625" style="3" customWidth="1"/>
    <col min="13565" max="13565" width="12.33203125" style="3" bestFit="1" customWidth="1"/>
    <col min="13566" max="13566" width="4.75" style="3" customWidth="1"/>
    <col min="13567" max="13567" width="8.6640625" style="3" customWidth="1"/>
    <col min="13568" max="13569" width="8.5" style="3" bestFit="1" customWidth="1"/>
    <col min="13570" max="13807" width="8.6640625" style="3"/>
    <col min="13808" max="13808" width="0.9140625" style="3" customWidth="1"/>
    <col min="13809" max="13809" width="3.4140625" style="3" bestFit="1" customWidth="1"/>
    <col min="13810" max="13810" width="4.58203125" style="3" bestFit="1" customWidth="1"/>
    <col min="13811" max="13811" width="8" style="3" bestFit="1" customWidth="1"/>
    <col min="13812" max="13812" width="5.9140625" style="3" bestFit="1" customWidth="1"/>
    <col min="13813" max="13814" width="7.33203125" style="3" customWidth="1"/>
    <col min="13815" max="13815" width="11" style="3" customWidth="1"/>
    <col min="13816" max="13816" width="6.1640625" style="3" customWidth="1"/>
    <col min="13817" max="13817" width="6.83203125" style="3" customWidth="1"/>
    <col min="13818" max="13818" width="7.08203125" style="3" customWidth="1"/>
    <col min="13819" max="13819" width="7.58203125" style="3" customWidth="1"/>
    <col min="13820" max="13820" width="8.4140625" style="3" customWidth="1"/>
    <col min="13821" max="13821" width="12.33203125" style="3" bestFit="1" customWidth="1"/>
    <col min="13822" max="13822" width="4.75" style="3" customWidth="1"/>
    <col min="13823" max="13823" width="8.6640625" style="3" customWidth="1"/>
    <col min="13824" max="13825" width="8.5" style="3" bestFit="1" customWidth="1"/>
    <col min="13826" max="14063" width="8.6640625" style="3"/>
    <col min="14064" max="14064" width="0.9140625" style="3" customWidth="1"/>
    <col min="14065" max="14065" width="3.4140625" style="3" bestFit="1" customWidth="1"/>
    <col min="14066" max="14066" width="4.58203125" style="3" bestFit="1" customWidth="1"/>
    <col min="14067" max="14067" width="8" style="3" bestFit="1" customWidth="1"/>
    <col min="14068" max="14068" width="5.9140625" style="3" bestFit="1" customWidth="1"/>
    <col min="14069" max="14070" width="7.33203125" style="3" customWidth="1"/>
    <col min="14071" max="14071" width="11" style="3" customWidth="1"/>
    <col min="14072" max="14072" width="6.1640625" style="3" customWidth="1"/>
    <col min="14073" max="14073" width="6.83203125" style="3" customWidth="1"/>
    <col min="14074" max="14074" width="7.08203125" style="3" customWidth="1"/>
    <col min="14075" max="14075" width="7.58203125" style="3" customWidth="1"/>
    <col min="14076" max="14076" width="8.4140625" style="3" customWidth="1"/>
    <col min="14077" max="14077" width="12.33203125" style="3" bestFit="1" customWidth="1"/>
    <col min="14078" max="14078" width="4.75" style="3" customWidth="1"/>
    <col min="14079" max="14079" width="8.6640625" style="3" customWidth="1"/>
    <col min="14080" max="14081" width="8.5" style="3" bestFit="1" customWidth="1"/>
    <col min="14082" max="14319" width="8.6640625" style="3"/>
    <col min="14320" max="14320" width="0.9140625" style="3" customWidth="1"/>
    <col min="14321" max="14321" width="3.4140625" style="3" bestFit="1" customWidth="1"/>
    <col min="14322" max="14322" width="4.58203125" style="3" bestFit="1" customWidth="1"/>
    <col min="14323" max="14323" width="8" style="3" bestFit="1" customWidth="1"/>
    <col min="14324" max="14324" width="5.9140625" style="3" bestFit="1" customWidth="1"/>
    <col min="14325" max="14326" width="7.33203125" style="3" customWidth="1"/>
    <col min="14327" max="14327" width="11" style="3" customWidth="1"/>
    <col min="14328" max="14328" width="6.1640625" style="3" customWidth="1"/>
    <col min="14329" max="14329" width="6.83203125" style="3" customWidth="1"/>
    <col min="14330" max="14330" width="7.08203125" style="3" customWidth="1"/>
    <col min="14331" max="14331" width="7.58203125" style="3" customWidth="1"/>
    <col min="14332" max="14332" width="8.4140625" style="3" customWidth="1"/>
    <col min="14333" max="14333" width="12.33203125" style="3" bestFit="1" customWidth="1"/>
    <col min="14334" max="14334" width="4.75" style="3" customWidth="1"/>
    <col min="14335" max="14335" width="8.6640625" style="3" customWidth="1"/>
    <col min="14336" max="14337" width="8.5" style="3" bestFit="1" customWidth="1"/>
    <col min="14338" max="14575" width="8.6640625" style="3"/>
    <col min="14576" max="14576" width="0.9140625" style="3" customWidth="1"/>
    <col min="14577" max="14577" width="3.4140625" style="3" bestFit="1" customWidth="1"/>
    <col min="14578" max="14578" width="4.58203125" style="3" bestFit="1" customWidth="1"/>
    <col min="14579" max="14579" width="8" style="3" bestFit="1" customWidth="1"/>
    <col min="14580" max="14580" width="5.9140625" style="3" bestFit="1" customWidth="1"/>
    <col min="14581" max="14582" width="7.33203125" style="3" customWidth="1"/>
    <col min="14583" max="14583" width="11" style="3" customWidth="1"/>
    <col min="14584" max="14584" width="6.1640625" style="3" customWidth="1"/>
    <col min="14585" max="14585" width="6.83203125" style="3" customWidth="1"/>
    <col min="14586" max="14586" width="7.08203125" style="3" customWidth="1"/>
    <col min="14587" max="14587" width="7.58203125" style="3" customWidth="1"/>
    <col min="14588" max="14588" width="8.4140625" style="3" customWidth="1"/>
    <col min="14589" max="14589" width="12.33203125" style="3" bestFit="1" customWidth="1"/>
    <col min="14590" max="14590" width="4.75" style="3" customWidth="1"/>
    <col min="14591" max="14591" width="8.6640625" style="3" customWidth="1"/>
    <col min="14592" max="14593" width="8.5" style="3" bestFit="1" customWidth="1"/>
    <col min="14594" max="14831" width="8.6640625" style="3"/>
    <col min="14832" max="14832" width="0.9140625" style="3" customWidth="1"/>
    <col min="14833" max="14833" width="3.4140625" style="3" bestFit="1" customWidth="1"/>
    <col min="14834" max="14834" width="4.58203125" style="3" bestFit="1" customWidth="1"/>
    <col min="14835" max="14835" width="8" style="3" bestFit="1" customWidth="1"/>
    <col min="14836" max="14836" width="5.9140625" style="3" bestFit="1" customWidth="1"/>
    <col min="14837" max="14838" width="7.33203125" style="3" customWidth="1"/>
    <col min="14839" max="14839" width="11" style="3" customWidth="1"/>
    <col min="14840" max="14840" width="6.1640625" style="3" customWidth="1"/>
    <col min="14841" max="14841" width="6.83203125" style="3" customWidth="1"/>
    <col min="14842" max="14842" width="7.08203125" style="3" customWidth="1"/>
    <col min="14843" max="14843" width="7.58203125" style="3" customWidth="1"/>
    <col min="14844" max="14844" width="8.4140625" style="3" customWidth="1"/>
    <col min="14845" max="14845" width="12.33203125" style="3" bestFit="1" customWidth="1"/>
    <col min="14846" max="14846" width="4.75" style="3" customWidth="1"/>
    <col min="14847" max="14847" width="8.6640625" style="3" customWidth="1"/>
    <col min="14848" max="14849" width="8.5" style="3" bestFit="1" customWidth="1"/>
    <col min="14850" max="15087" width="8.6640625" style="3"/>
    <col min="15088" max="15088" width="0.9140625" style="3" customWidth="1"/>
    <col min="15089" max="15089" width="3.4140625" style="3" bestFit="1" customWidth="1"/>
    <col min="15090" max="15090" width="4.58203125" style="3" bestFit="1" customWidth="1"/>
    <col min="15091" max="15091" width="8" style="3" bestFit="1" customWidth="1"/>
    <col min="15092" max="15092" width="5.9140625" style="3" bestFit="1" customWidth="1"/>
    <col min="15093" max="15094" width="7.33203125" style="3" customWidth="1"/>
    <col min="15095" max="15095" width="11" style="3" customWidth="1"/>
    <col min="15096" max="15096" width="6.1640625" style="3" customWidth="1"/>
    <col min="15097" max="15097" width="6.83203125" style="3" customWidth="1"/>
    <col min="15098" max="15098" width="7.08203125" style="3" customWidth="1"/>
    <col min="15099" max="15099" width="7.58203125" style="3" customWidth="1"/>
    <col min="15100" max="15100" width="8.4140625" style="3" customWidth="1"/>
    <col min="15101" max="15101" width="12.33203125" style="3" bestFit="1" customWidth="1"/>
    <col min="15102" max="15102" width="4.75" style="3" customWidth="1"/>
    <col min="15103" max="15103" width="8.6640625" style="3" customWidth="1"/>
    <col min="15104" max="15105" width="8.5" style="3" bestFit="1" customWidth="1"/>
    <col min="15106" max="15343" width="8.6640625" style="3"/>
    <col min="15344" max="15344" width="0.9140625" style="3" customWidth="1"/>
    <col min="15345" max="15345" width="3.4140625" style="3" bestFit="1" customWidth="1"/>
    <col min="15346" max="15346" width="4.58203125" style="3" bestFit="1" customWidth="1"/>
    <col min="15347" max="15347" width="8" style="3" bestFit="1" customWidth="1"/>
    <col min="15348" max="15348" width="5.9140625" style="3" bestFit="1" customWidth="1"/>
    <col min="15349" max="15350" width="7.33203125" style="3" customWidth="1"/>
    <col min="15351" max="15351" width="11" style="3" customWidth="1"/>
    <col min="15352" max="15352" width="6.1640625" style="3" customWidth="1"/>
    <col min="15353" max="15353" width="6.83203125" style="3" customWidth="1"/>
    <col min="15354" max="15354" width="7.08203125" style="3" customWidth="1"/>
    <col min="15355" max="15355" width="7.58203125" style="3" customWidth="1"/>
    <col min="15356" max="15356" width="8.4140625" style="3" customWidth="1"/>
    <col min="15357" max="15357" width="12.33203125" style="3" bestFit="1" customWidth="1"/>
    <col min="15358" max="15358" width="4.75" style="3" customWidth="1"/>
    <col min="15359" max="15359" width="8.6640625" style="3" customWidth="1"/>
    <col min="15360" max="15361" width="8.5" style="3" bestFit="1" customWidth="1"/>
    <col min="15362" max="15599" width="8.6640625" style="3"/>
    <col min="15600" max="15600" width="0.9140625" style="3" customWidth="1"/>
    <col min="15601" max="15601" width="3.4140625" style="3" bestFit="1" customWidth="1"/>
    <col min="15602" max="15602" width="4.58203125" style="3" bestFit="1" customWidth="1"/>
    <col min="15603" max="15603" width="8" style="3" bestFit="1" customWidth="1"/>
    <col min="15604" max="15604" width="5.9140625" style="3" bestFit="1" customWidth="1"/>
    <col min="15605" max="15606" width="7.33203125" style="3" customWidth="1"/>
    <col min="15607" max="15607" width="11" style="3" customWidth="1"/>
    <col min="15608" max="15608" width="6.1640625" style="3" customWidth="1"/>
    <col min="15609" max="15609" width="6.83203125" style="3" customWidth="1"/>
    <col min="15610" max="15610" width="7.08203125" style="3" customWidth="1"/>
    <col min="15611" max="15611" width="7.58203125" style="3" customWidth="1"/>
    <col min="15612" max="15612" width="8.4140625" style="3" customWidth="1"/>
    <col min="15613" max="15613" width="12.33203125" style="3" bestFit="1" customWidth="1"/>
    <col min="15614" max="15614" width="4.75" style="3" customWidth="1"/>
    <col min="15615" max="15615" width="8.6640625" style="3" customWidth="1"/>
    <col min="15616" max="15617" width="8.5" style="3" bestFit="1" customWidth="1"/>
    <col min="15618" max="15855" width="8.6640625" style="3"/>
    <col min="15856" max="15856" width="0.9140625" style="3" customWidth="1"/>
    <col min="15857" max="15857" width="3.4140625" style="3" bestFit="1" customWidth="1"/>
    <col min="15858" max="15858" width="4.58203125" style="3" bestFit="1" customWidth="1"/>
    <col min="15859" max="15859" width="8" style="3" bestFit="1" customWidth="1"/>
    <col min="15860" max="15860" width="5.9140625" style="3" bestFit="1" customWidth="1"/>
    <col min="15861" max="15862" width="7.33203125" style="3" customWidth="1"/>
    <col min="15863" max="15863" width="11" style="3" customWidth="1"/>
    <col min="15864" max="15864" width="6.1640625" style="3" customWidth="1"/>
    <col min="15865" max="15865" width="6.83203125" style="3" customWidth="1"/>
    <col min="15866" max="15866" width="7.08203125" style="3" customWidth="1"/>
    <col min="15867" max="15867" width="7.58203125" style="3" customWidth="1"/>
    <col min="15868" max="15868" width="8.4140625" style="3" customWidth="1"/>
    <col min="15869" max="15869" width="12.33203125" style="3" bestFit="1" customWidth="1"/>
    <col min="15870" max="15870" width="4.75" style="3" customWidth="1"/>
    <col min="15871" max="15871" width="8.6640625" style="3" customWidth="1"/>
    <col min="15872" max="15873" width="8.5" style="3" bestFit="1" customWidth="1"/>
    <col min="15874" max="16111" width="8.6640625" style="3"/>
    <col min="16112" max="16112" width="0.9140625" style="3" customWidth="1"/>
    <col min="16113" max="16113" width="3.4140625" style="3" bestFit="1" customWidth="1"/>
    <col min="16114" max="16114" width="4.58203125" style="3" bestFit="1" customWidth="1"/>
    <col min="16115" max="16115" width="8" style="3" bestFit="1" customWidth="1"/>
    <col min="16116" max="16116" width="5.9140625" style="3" bestFit="1" customWidth="1"/>
    <col min="16117" max="16118" width="7.33203125" style="3" customWidth="1"/>
    <col min="16119" max="16119" width="11" style="3" customWidth="1"/>
    <col min="16120" max="16120" width="6.1640625" style="3" customWidth="1"/>
    <col min="16121" max="16121" width="6.83203125" style="3" customWidth="1"/>
    <col min="16122" max="16122" width="7.08203125" style="3" customWidth="1"/>
    <col min="16123" max="16123" width="7.58203125" style="3" customWidth="1"/>
    <col min="16124" max="16124" width="8.4140625" style="3" customWidth="1"/>
    <col min="16125" max="16125" width="12.33203125" style="3" bestFit="1" customWidth="1"/>
    <col min="16126" max="16126" width="4.75" style="3" customWidth="1"/>
    <col min="16127" max="16127" width="8.6640625" style="3" customWidth="1"/>
    <col min="16128" max="16129" width="8.5" style="3" bestFit="1" customWidth="1"/>
    <col min="16130" max="16381" width="8.6640625" style="3"/>
    <col min="16382" max="16383" width="8.25" style="3" customWidth="1"/>
    <col min="16384" max="16384" width="8.6640625" style="3"/>
  </cols>
  <sheetData>
    <row r="1" spans="2:15" ht="18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2:15" ht="13.5" thickBot="1">
      <c r="B2" s="4"/>
    </row>
    <row r="3" spans="2:15" ht="13.5" customHeight="1">
      <c r="B3" s="6" t="s">
        <v>1</v>
      </c>
      <c r="C3" s="7"/>
      <c r="D3" s="8"/>
      <c r="E3" s="9" t="s">
        <v>2</v>
      </c>
      <c r="F3" s="10" t="s">
        <v>3</v>
      </c>
      <c r="G3" s="11"/>
      <c r="H3" s="12" t="s">
        <v>4</v>
      </c>
      <c r="I3" s="10" t="s">
        <v>5</v>
      </c>
      <c r="J3" s="13"/>
      <c r="M3" s="14" t="s">
        <v>6</v>
      </c>
      <c r="N3" s="15"/>
      <c r="O3" s="16"/>
    </row>
    <row r="4" spans="2:15" ht="29.25" customHeight="1">
      <c r="B4" s="17"/>
      <c r="C4" s="18"/>
      <c r="D4" s="19"/>
      <c r="E4" s="20"/>
      <c r="F4" s="21"/>
      <c r="G4" s="22"/>
      <c r="H4" s="23"/>
      <c r="I4" s="21"/>
      <c r="J4" s="24"/>
      <c r="M4" s="25"/>
      <c r="N4" s="26"/>
      <c r="O4" s="27"/>
    </row>
    <row r="5" spans="2:15" ht="13.5" customHeight="1">
      <c r="B5" s="28" t="s">
        <v>7</v>
      </c>
      <c r="C5" s="29" t="s">
        <v>8</v>
      </c>
      <c r="D5" s="30" t="s">
        <v>9</v>
      </c>
      <c r="E5" s="31" t="s">
        <v>10</v>
      </c>
      <c r="F5" s="32"/>
      <c r="G5" s="33"/>
      <c r="H5" s="34">
        <f>'[1]（別表2）予定本数と予定金額'!O7</f>
        <v>9926</v>
      </c>
      <c r="I5" s="35">
        <f>F5*H5</f>
        <v>0</v>
      </c>
      <c r="J5" s="36"/>
      <c r="M5" s="37" t="s">
        <v>8</v>
      </c>
      <c r="N5" s="38" t="s">
        <v>11</v>
      </c>
      <c r="O5" s="39"/>
    </row>
    <row r="6" spans="2:15" ht="13.15" customHeight="1">
      <c r="B6" s="28"/>
      <c r="C6" s="29"/>
      <c r="D6" s="40" t="s">
        <v>12</v>
      </c>
      <c r="E6" s="41" t="s">
        <v>13</v>
      </c>
      <c r="F6" s="42"/>
      <c r="G6" s="43"/>
      <c r="H6" s="44">
        <f>'[1]（別表2）予定本数と予定金額'!O8</f>
        <v>136</v>
      </c>
      <c r="I6" s="45">
        <f t="shared" ref="I6:I34" si="0">F6*H6</f>
        <v>0</v>
      </c>
      <c r="J6" s="46"/>
      <c r="M6" s="47"/>
      <c r="N6" s="48" t="s">
        <v>14</v>
      </c>
      <c r="O6" s="49"/>
    </row>
    <row r="7" spans="2:15">
      <c r="B7" s="28"/>
      <c r="C7" s="29"/>
      <c r="D7" s="40" t="s">
        <v>15</v>
      </c>
      <c r="E7" s="41" t="s">
        <v>10</v>
      </c>
      <c r="F7" s="42"/>
      <c r="G7" s="43"/>
      <c r="H7" s="44">
        <f>'[1]（別表2）予定本数と予定金額'!O9</f>
        <v>10750</v>
      </c>
      <c r="I7" s="45">
        <f t="shared" si="0"/>
        <v>0</v>
      </c>
      <c r="J7" s="46"/>
      <c r="M7" s="47"/>
      <c r="N7" s="50"/>
      <c r="O7" s="49"/>
    </row>
    <row r="8" spans="2:15">
      <c r="B8" s="28"/>
      <c r="C8" s="29"/>
      <c r="D8" s="51" t="s">
        <v>15</v>
      </c>
      <c r="E8" s="52" t="s">
        <v>13</v>
      </c>
      <c r="F8" s="53"/>
      <c r="G8" s="54"/>
      <c r="H8" s="55">
        <f>'[1]（別表2）予定本数と予定金額'!O10</f>
        <v>14</v>
      </c>
      <c r="I8" s="56">
        <f t="shared" si="0"/>
        <v>0</v>
      </c>
      <c r="J8" s="57"/>
      <c r="M8" s="58"/>
      <c r="N8" s="59"/>
      <c r="O8" s="60"/>
    </row>
    <row r="9" spans="2:15" ht="13.5" customHeight="1">
      <c r="B9" s="28"/>
      <c r="C9" s="29" t="s">
        <v>16</v>
      </c>
      <c r="D9" s="30" t="s">
        <v>17</v>
      </c>
      <c r="E9" s="61" t="s">
        <v>10</v>
      </c>
      <c r="F9" s="32"/>
      <c r="G9" s="33"/>
      <c r="H9" s="34">
        <f>'[1]（別表2）予定本数と予定金額'!O11</f>
        <v>10</v>
      </c>
      <c r="I9" s="62">
        <f t="shared" si="0"/>
        <v>0</v>
      </c>
      <c r="J9" s="63"/>
      <c r="M9" s="37" t="s">
        <v>16</v>
      </c>
      <c r="N9" s="64" t="s">
        <v>11</v>
      </c>
      <c r="O9" s="39"/>
    </row>
    <row r="10" spans="2:15" ht="13.15" customHeight="1">
      <c r="B10" s="28"/>
      <c r="C10" s="29"/>
      <c r="D10" s="40" t="s">
        <v>12</v>
      </c>
      <c r="E10" s="41" t="s">
        <v>13</v>
      </c>
      <c r="F10" s="42"/>
      <c r="G10" s="43"/>
      <c r="H10" s="44">
        <f>'[1]（別表2）予定本数と予定金額'!O12</f>
        <v>16</v>
      </c>
      <c r="I10" s="45">
        <f t="shared" si="0"/>
        <v>0</v>
      </c>
      <c r="J10" s="46"/>
      <c r="M10" s="47"/>
      <c r="N10" s="65" t="s">
        <v>18</v>
      </c>
      <c r="O10" s="66"/>
    </row>
    <row r="11" spans="2:15">
      <c r="B11" s="28"/>
      <c r="C11" s="29"/>
      <c r="D11" s="40" t="s">
        <v>15</v>
      </c>
      <c r="E11" s="41" t="s">
        <v>10</v>
      </c>
      <c r="F11" s="42"/>
      <c r="G11" s="43"/>
      <c r="H11" s="44">
        <f>'[1]（別表2）予定本数と予定金額'!O13</f>
        <v>976</v>
      </c>
      <c r="I11" s="45">
        <f t="shared" si="0"/>
        <v>0</v>
      </c>
      <c r="J11" s="46"/>
      <c r="M11" s="47"/>
      <c r="N11" s="65"/>
      <c r="O11" s="66"/>
    </row>
    <row r="12" spans="2:15">
      <c r="B12" s="28"/>
      <c r="C12" s="29"/>
      <c r="D12" s="40" t="s">
        <v>15</v>
      </c>
      <c r="E12" s="41" t="s">
        <v>13</v>
      </c>
      <c r="F12" s="42"/>
      <c r="G12" s="43"/>
      <c r="H12" s="44">
        <f>'[1]（別表2）予定本数と予定金額'!O14</f>
        <v>820</v>
      </c>
      <c r="I12" s="45">
        <f t="shared" si="0"/>
        <v>0</v>
      </c>
      <c r="J12" s="46"/>
      <c r="M12" s="47"/>
      <c r="N12" s="64" t="s">
        <v>19</v>
      </c>
      <c r="O12" s="39"/>
    </row>
    <row r="13" spans="2:15">
      <c r="B13" s="28"/>
      <c r="C13" s="29"/>
      <c r="D13" s="40" t="s">
        <v>20</v>
      </c>
      <c r="E13" s="41" t="s">
        <v>10</v>
      </c>
      <c r="F13" s="42"/>
      <c r="G13" s="43"/>
      <c r="H13" s="44">
        <f>'[1]（別表2）予定本数と予定金額'!O15</f>
        <v>1480</v>
      </c>
      <c r="I13" s="45">
        <f t="shared" si="0"/>
        <v>0</v>
      </c>
      <c r="J13" s="46"/>
      <c r="M13" s="47"/>
      <c r="N13" s="64" t="s">
        <v>21</v>
      </c>
      <c r="O13" s="39"/>
    </row>
    <row r="14" spans="2:15">
      <c r="B14" s="28"/>
      <c r="C14" s="29"/>
      <c r="D14" s="40" t="s">
        <v>20</v>
      </c>
      <c r="E14" s="41" t="s">
        <v>13</v>
      </c>
      <c r="F14" s="42"/>
      <c r="G14" s="43"/>
      <c r="H14" s="44">
        <f>'[1]（別表2）予定本数と予定金額'!O16</f>
        <v>436</v>
      </c>
      <c r="I14" s="45">
        <f t="shared" si="0"/>
        <v>0</v>
      </c>
      <c r="J14" s="46"/>
      <c r="M14" s="47"/>
      <c r="N14" s="64" t="s">
        <v>22</v>
      </c>
      <c r="O14" s="39"/>
    </row>
    <row r="15" spans="2:15" ht="13.15" customHeight="1">
      <c r="B15" s="28"/>
      <c r="C15" s="29"/>
      <c r="D15" s="67" t="s">
        <v>23</v>
      </c>
      <c r="E15" s="41" t="s">
        <v>10</v>
      </c>
      <c r="F15" s="42"/>
      <c r="G15" s="43"/>
      <c r="H15" s="44">
        <f>'[1]（別表2）予定本数と予定金額'!O17</f>
        <v>42</v>
      </c>
      <c r="I15" s="45">
        <f t="shared" si="0"/>
        <v>0</v>
      </c>
      <c r="J15" s="46"/>
      <c r="M15" s="47"/>
      <c r="N15" s="64" t="s">
        <v>24</v>
      </c>
      <c r="O15" s="39"/>
    </row>
    <row r="16" spans="2:15" ht="13.15" customHeight="1">
      <c r="B16" s="28"/>
      <c r="C16" s="29"/>
      <c r="D16" s="67" t="s">
        <v>23</v>
      </c>
      <c r="E16" s="41" t="s">
        <v>13</v>
      </c>
      <c r="F16" s="42"/>
      <c r="G16" s="43"/>
      <c r="H16" s="44">
        <f>'[1]（別表2）予定本数と予定金額'!O18</f>
        <v>28</v>
      </c>
      <c r="I16" s="45">
        <f t="shared" si="0"/>
        <v>0</v>
      </c>
      <c r="J16" s="46"/>
      <c r="M16" s="47"/>
      <c r="N16" s="65" t="s">
        <v>25</v>
      </c>
      <c r="O16" s="66"/>
    </row>
    <row r="17" spans="2:15" ht="13.15" customHeight="1">
      <c r="B17" s="28"/>
      <c r="C17" s="29"/>
      <c r="D17" s="40" t="s">
        <v>26</v>
      </c>
      <c r="E17" s="41" t="s">
        <v>10</v>
      </c>
      <c r="F17" s="42"/>
      <c r="G17" s="43"/>
      <c r="H17" s="44">
        <f>'[1]（別表2）予定本数と予定金額'!O19</f>
        <v>1210</v>
      </c>
      <c r="I17" s="45">
        <f t="shared" si="0"/>
        <v>0</v>
      </c>
      <c r="J17" s="46"/>
      <c r="M17" s="47"/>
      <c r="N17" s="65"/>
      <c r="O17" s="66"/>
    </row>
    <row r="18" spans="2:15" ht="13.15" customHeight="1">
      <c r="B18" s="28"/>
      <c r="C18" s="29"/>
      <c r="D18" s="40" t="s">
        <v>26</v>
      </c>
      <c r="E18" s="41" t="s">
        <v>13</v>
      </c>
      <c r="F18" s="42"/>
      <c r="G18" s="43"/>
      <c r="H18" s="44">
        <f>'[1]（別表2）予定本数と予定金額'!O20</f>
        <v>246</v>
      </c>
      <c r="I18" s="45">
        <f t="shared" si="0"/>
        <v>0</v>
      </c>
      <c r="J18" s="46"/>
      <c r="M18" s="47"/>
      <c r="N18" s="64" t="s">
        <v>27</v>
      </c>
      <c r="O18" s="68"/>
    </row>
    <row r="19" spans="2:15" ht="13.15" customHeight="1">
      <c r="B19" s="28"/>
      <c r="C19" s="29"/>
      <c r="D19" s="40" t="s">
        <v>28</v>
      </c>
      <c r="E19" s="41" t="s">
        <v>10</v>
      </c>
      <c r="F19" s="42"/>
      <c r="G19" s="43"/>
      <c r="H19" s="44">
        <f>'[1]（別表2）予定本数と予定金額'!O21</f>
        <v>30</v>
      </c>
      <c r="I19" s="45">
        <f t="shared" si="0"/>
        <v>0</v>
      </c>
      <c r="J19" s="46"/>
      <c r="M19" s="47"/>
      <c r="N19" s="69" t="s">
        <v>29</v>
      </c>
      <c r="O19" s="70"/>
    </row>
    <row r="20" spans="2:15" ht="13.15" customHeight="1">
      <c r="B20" s="28"/>
      <c r="C20" s="29"/>
      <c r="D20" s="40" t="s">
        <v>28</v>
      </c>
      <c r="E20" s="41" t="s">
        <v>13</v>
      </c>
      <c r="F20" s="42"/>
      <c r="G20" s="43"/>
      <c r="H20" s="44">
        <f>'[1]（別表2）予定本数と予定金額'!O22</f>
        <v>48</v>
      </c>
      <c r="I20" s="45">
        <f t="shared" si="0"/>
        <v>0</v>
      </c>
      <c r="J20" s="46"/>
      <c r="M20" s="47"/>
      <c r="N20" s="69"/>
      <c r="O20" s="70"/>
    </row>
    <row r="21" spans="2:15">
      <c r="B21" s="28"/>
      <c r="C21" s="29"/>
      <c r="D21" s="40" t="s">
        <v>30</v>
      </c>
      <c r="E21" s="41" t="s">
        <v>10</v>
      </c>
      <c r="F21" s="42"/>
      <c r="G21" s="43"/>
      <c r="H21" s="44">
        <f>'[1]（別表2）予定本数と予定金額'!O23</f>
        <v>30</v>
      </c>
      <c r="I21" s="45">
        <f t="shared" si="0"/>
        <v>0</v>
      </c>
      <c r="J21" s="46"/>
      <c r="M21" s="47"/>
      <c r="N21" s="64"/>
      <c r="O21" s="39"/>
    </row>
    <row r="22" spans="2:15">
      <c r="B22" s="28"/>
      <c r="C22" s="29"/>
      <c r="D22" s="51" t="s">
        <v>30</v>
      </c>
      <c r="E22" s="52" t="s">
        <v>13</v>
      </c>
      <c r="F22" s="42"/>
      <c r="G22" s="43"/>
      <c r="H22" s="55">
        <f>'[1]（別表2）予定本数と予定金額'!O24</f>
        <v>18</v>
      </c>
      <c r="I22" s="56">
        <f t="shared" si="0"/>
        <v>0</v>
      </c>
      <c r="J22" s="57"/>
      <c r="M22" s="58"/>
      <c r="N22" s="59"/>
      <c r="O22" s="60"/>
    </row>
    <row r="23" spans="2:15" ht="13.5" customHeight="1">
      <c r="B23" s="28"/>
      <c r="C23" s="29" t="s">
        <v>31</v>
      </c>
      <c r="D23" s="71" t="s">
        <v>32</v>
      </c>
      <c r="E23" s="72" t="s">
        <v>10</v>
      </c>
      <c r="F23" s="73"/>
      <c r="G23" s="74"/>
      <c r="H23" s="34">
        <f>'[1]（別表2）予定本数と予定金額'!O25</f>
        <v>0</v>
      </c>
      <c r="I23" s="62">
        <f t="shared" si="0"/>
        <v>0</v>
      </c>
      <c r="J23" s="63"/>
      <c r="M23" s="37" t="s">
        <v>31</v>
      </c>
      <c r="N23" s="64" t="s">
        <v>24</v>
      </c>
      <c r="O23" s="39"/>
    </row>
    <row r="24" spans="2:15">
      <c r="B24" s="28"/>
      <c r="C24" s="29"/>
      <c r="D24" s="40" t="s">
        <v>33</v>
      </c>
      <c r="E24" s="75" t="s">
        <v>13</v>
      </c>
      <c r="F24" s="42"/>
      <c r="G24" s="43"/>
      <c r="H24" s="44">
        <f>'[1]（別表2）予定本数と予定金額'!O26</f>
        <v>0</v>
      </c>
      <c r="I24" s="45">
        <f t="shared" si="0"/>
        <v>0</v>
      </c>
      <c r="J24" s="46"/>
      <c r="M24" s="47"/>
      <c r="N24" s="76" t="s">
        <v>34</v>
      </c>
      <c r="O24" s="68"/>
    </row>
    <row r="25" spans="2:15">
      <c r="B25" s="28"/>
      <c r="C25" s="29"/>
      <c r="D25" s="40" t="s">
        <v>35</v>
      </c>
      <c r="E25" s="75" t="s">
        <v>10</v>
      </c>
      <c r="F25" s="77"/>
      <c r="G25" s="78"/>
      <c r="H25" s="44">
        <f>'[1]（別表2）予定本数と予定金額'!O27</f>
        <v>0</v>
      </c>
      <c r="I25" s="45">
        <f t="shared" si="0"/>
        <v>0</v>
      </c>
      <c r="J25" s="46"/>
      <c r="M25" s="47"/>
      <c r="N25" s="64" t="s">
        <v>36</v>
      </c>
      <c r="O25" s="39"/>
    </row>
    <row r="26" spans="2:15">
      <c r="B26" s="28"/>
      <c r="C26" s="29"/>
      <c r="D26" s="40" t="s">
        <v>35</v>
      </c>
      <c r="E26" s="75" t="s">
        <v>13</v>
      </c>
      <c r="F26" s="42"/>
      <c r="G26" s="43"/>
      <c r="H26" s="44">
        <f>'[1]（別表2）予定本数と予定金額'!O28</f>
        <v>0</v>
      </c>
      <c r="I26" s="45">
        <f t="shared" si="0"/>
        <v>0</v>
      </c>
      <c r="J26" s="46"/>
      <c r="M26" s="47"/>
      <c r="N26" s="76" t="s">
        <v>37</v>
      </c>
      <c r="O26" s="39"/>
    </row>
    <row r="27" spans="2:15">
      <c r="B27" s="28"/>
      <c r="C27" s="29"/>
      <c r="D27" s="40" t="s">
        <v>38</v>
      </c>
      <c r="E27" s="75" t="s">
        <v>10</v>
      </c>
      <c r="F27" s="77"/>
      <c r="G27" s="78"/>
      <c r="H27" s="44">
        <f>'[1]（別表2）予定本数と予定金額'!O29</f>
        <v>0</v>
      </c>
      <c r="I27" s="45">
        <f t="shared" si="0"/>
        <v>0</v>
      </c>
      <c r="J27" s="46"/>
      <c r="M27" s="47"/>
      <c r="N27" s="64"/>
      <c r="O27" s="39"/>
    </row>
    <row r="28" spans="2:15" ht="13.15" customHeight="1">
      <c r="B28" s="28"/>
      <c r="C28" s="29"/>
      <c r="D28" s="40" t="s">
        <v>38</v>
      </c>
      <c r="E28" s="75" t="s">
        <v>13</v>
      </c>
      <c r="F28" s="42"/>
      <c r="G28" s="43"/>
      <c r="H28" s="44">
        <f>'[1]（別表2）予定本数と予定金額'!O30</f>
        <v>0</v>
      </c>
      <c r="I28" s="45">
        <f t="shared" si="0"/>
        <v>0</v>
      </c>
      <c r="J28" s="46"/>
      <c r="M28" s="47"/>
      <c r="N28" s="79"/>
      <c r="O28" s="39"/>
    </row>
    <row r="29" spans="2:15">
      <c r="B29" s="28"/>
      <c r="C29" s="29"/>
      <c r="D29" s="40" t="s">
        <v>39</v>
      </c>
      <c r="E29" s="75" t="s">
        <v>10</v>
      </c>
      <c r="F29" s="77"/>
      <c r="G29" s="78"/>
      <c r="H29" s="44">
        <f>'[1]（別表2）予定本数と予定金額'!O31</f>
        <v>0</v>
      </c>
      <c r="I29" s="45">
        <f t="shared" si="0"/>
        <v>0</v>
      </c>
      <c r="J29" s="46"/>
      <c r="M29" s="47"/>
      <c r="N29" s="64"/>
      <c r="O29" s="39"/>
    </row>
    <row r="30" spans="2:15">
      <c r="B30" s="28"/>
      <c r="C30" s="29"/>
      <c r="D30" s="40" t="s">
        <v>39</v>
      </c>
      <c r="E30" s="75" t="s">
        <v>13</v>
      </c>
      <c r="F30" s="42"/>
      <c r="G30" s="43"/>
      <c r="H30" s="44">
        <f>'[1]（別表2）予定本数と予定金額'!O32</f>
        <v>0</v>
      </c>
      <c r="I30" s="45">
        <f t="shared" si="0"/>
        <v>0</v>
      </c>
      <c r="J30" s="46"/>
      <c r="M30" s="47"/>
      <c r="N30" s="64"/>
      <c r="O30" s="39"/>
    </row>
    <row r="31" spans="2:15" ht="14.25" customHeight="1">
      <c r="B31" s="28"/>
      <c r="C31" s="29"/>
      <c r="D31" s="40" t="s">
        <v>40</v>
      </c>
      <c r="E31" s="75" t="s">
        <v>10</v>
      </c>
      <c r="F31" s="77"/>
      <c r="G31" s="78"/>
      <c r="H31" s="44">
        <f>'[1]（別表2）予定本数と予定金額'!O33</f>
        <v>0</v>
      </c>
      <c r="I31" s="45">
        <f t="shared" si="0"/>
        <v>0</v>
      </c>
      <c r="J31" s="46"/>
      <c r="M31" s="47"/>
      <c r="N31" s="64"/>
      <c r="O31" s="39"/>
    </row>
    <row r="32" spans="2:15">
      <c r="B32" s="28"/>
      <c r="C32" s="29"/>
      <c r="D32" s="40" t="s">
        <v>40</v>
      </c>
      <c r="E32" s="75" t="s">
        <v>13</v>
      </c>
      <c r="F32" s="42"/>
      <c r="G32" s="43"/>
      <c r="H32" s="44">
        <f>'[1]（別表2）予定本数と予定金額'!O34</f>
        <v>0</v>
      </c>
      <c r="I32" s="45">
        <f t="shared" si="0"/>
        <v>0</v>
      </c>
      <c r="J32" s="46"/>
      <c r="M32" s="47"/>
      <c r="N32" s="64"/>
      <c r="O32" s="39"/>
    </row>
    <row r="33" spans="2:15" ht="14.25" customHeight="1">
      <c r="B33" s="28"/>
      <c r="C33" s="29"/>
      <c r="D33" s="40" t="s">
        <v>41</v>
      </c>
      <c r="E33" s="75" t="s">
        <v>10</v>
      </c>
      <c r="F33" s="77"/>
      <c r="G33" s="78"/>
      <c r="H33" s="44">
        <f>'[1]（別表2）予定本数と予定金額'!O35</f>
        <v>0</v>
      </c>
      <c r="I33" s="45">
        <f t="shared" si="0"/>
        <v>0</v>
      </c>
      <c r="J33" s="46"/>
      <c r="M33" s="47"/>
      <c r="N33" s="64"/>
      <c r="O33" s="39"/>
    </row>
    <row r="34" spans="2:15" ht="13" thickBot="1">
      <c r="B34" s="80"/>
      <c r="C34" s="81"/>
      <c r="D34" s="82" t="s">
        <v>41</v>
      </c>
      <c r="E34" s="83" t="s">
        <v>13</v>
      </c>
      <c r="F34" s="42"/>
      <c r="G34" s="43"/>
      <c r="H34" s="84">
        <f>'[1]（別表2）予定本数と予定金額'!O36</f>
        <v>0</v>
      </c>
      <c r="I34" s="45">
        <f t="shared" si="0"/>
        <v>0</v>
      </c>
      <c r="J34" s="46"/>
      <c r="M34" s="47"/>
      <c r="N34" s="64"/>
      <c r="O34" s="68"/>
    </row>
    <row r="35" spans="2:15" ht="30" customHeight="1" thickBot="1">
      <c r="B35" s="85" t="s">
        <v>42</v>
      </c>
      <c r="C35" s="86"/>
      <c r="D35" s="86"/>
      <c r="E35" s="87"/>
      <c r="F35" s="88"/>
      <c r="G35" s="89"/>
      <c r="H35" s="90">
        <f>SUM(H5:H34)</f>
        <v>26216</v>
      </c>
      <c r="I35" s="91">
        <f>SUM(I5:K34)</f>
        <v>0</v>
      </c>
      <c r="J35" s="92"/>
      <c r="K35" s="93" t="s">
        <v>43</v>
      </c>
      <c r="M35" s="94" t="s">
        <v>44</v>
      </c>
      <c r="N35" s="95"/>
      <c r="O35" s="96"/>
    </row>
    <row r="36" spans="2:15" ht="10.15" customHeight="1" thickBot="1">
      <c r="B36" s="97"/>
      <c r="C36" s="97"/>
      <c r="D36" s="98"/>
      <c r="E36" s="98"/>
      <c r="F36" s="99"/>
      <c r="G36" s="99"/>
      <c r="H36" s="100"/>
      <c r="I36" s="101"/>
      <c r="J36" s="101"/>
      <c r="K36" s="102"/>
      <c r="L36" s="103"/>
      <c r="M36" s="101"/>
      <c r="N36" s="101"/>
      <c r="O36" s="101"/>
    </row>
    <row r="37" spans="2:15" ht="13.5" customHeight="1">
      <c r="B37" s="6" t="s">
        <v>1</v>
      </c>
      <c r="C37" s="7"/>
      <c r="D37" s="8"/>
      <c r="E37" s="104" t="s">
        <v>45</v>
      </c>
      <c r="F37" s="105"/>
      <c r="G37" s="105"/>
      <c r="H37" s="105"/>
      <c r="I37" s="105"/>
      <c r="J37" s="105"/>
      <c r="K37" s="105"/>
      <c r="L37" s="106"/>
      <c r="M37" s="12" t="s">
        <v>46</v>
      </c>
      <c r="N37" s="107" t="s">
        <v>5</v>
      </c>
      <c r="O37" s="101"/>
    </row>
    <row r="38" spans="2:15" ht="21.65" customHeight="1">
      <c r="B38" s="17"/>
      <c r="C38" s="18"/>
      <c r="D38" s="19"/>
      <c r="E38" s="108" t="s">
        <v>47</v>
      </c>
      <c r="F38" s="109">
        <v>20</v>
      </c>
      <c r="G38" s="109">
        <v>30</v>
      </c>
      <c r="H38" s="110">
        <v>40</v>
      </c>
      <c r="I38" s="109">
        <v>50</v>
      </c>
      <c r="J38" s="109">
        <v>60</v>
      </c>
      <c r="K38" s="109">
        <v>70</v>
      </c>
      <c r="L38" s="111">
        <v>80</v>
      </c>
      <c r="M38" s="23"/>
      <c r="N38" s="112"/>
      <c r="O38" s="101"/>
    </row>
    <row r="39" spans="2:15" ht="13.5" customHeight="1">
      <c r="B39" s="28" t="s">
        <v>48</v>
      </c>
      <c r="C39" s="29" t="s">
        <v>8</v>
      </c>
      <c r="D39" s="30" t="s">
        <v>9</v>
      </c>
      <c r="E39" s="113"/>
      <c r="F39" s="114"/>
      <c r="G39" s="114"/>
      <c r="H39" s="115"/>
      <c r="I39" s="114"/>
      <c r="J39" s="114"/>
      <c r="K39" s="114"/>
      <c r="L39" s="116"/>
      <c r="M39" s="117">
        <f>'[1]（別表2）予定本数と予定金額'!Q7+'[1]（別表2）予定本数と予定金額'!Q8</f>
        <v>12572</v>
      </c>
      <c r="N39" s="118">
        <f t="shared" ref="N39:N53" si="1">H39*M39</f>
        <v>0</v>
      </c>
      <c r="O39" s="101"/>
    </row>
    <row r="40" spans="2:15">
      <c r="B40" s="28"/>
      <c r="C40" s="29"/>
      <c r="D40" s="51" t="s">
        <v>15</v>
      </c>
      <c r="E40" s="119"/>
      <c r="F40" s="120"/>
      <c r="G40" s="120"/>
      <c r="H40" s="121"/>
      <c r="I40" s="120"/>
      <c r="J40" s="120"/>
      <c r="K40" s="120"/>
      <c r="L40" s="122"/>
      <c r="M40" s="123">
        <f>'[1]（別表2）予定本数と予定金額'!Q9+'[1]（別表2）予定本数と予定金額'!Q10</f>
        <v>15478</v>
      </c>
      <c r="N40" s="124">
        <f t="shared" si="1"/>
        <v>0</v>
      </c>
      <c r="O40" s="101"/>
    </row>
    <row r="41" spans="2:15" ht="13.5" customHeight="1">
      <c r="B41" s="28"/>
      <c r="C41" s="29" t="s">
        <v>16</v>
      </c>
      <c r="D41" s="30" t="s">
        <v>17</v>
      </c>
      <c r="E41" s="113"/>
      <c r="F41" s="114"/>
      <c r="G41" s="114"/>
      <c r="H41" s="115"/>
      <c r="I41" s="114"/>
      <c r="J41" s="114"/>
      <c r="K41" s="114"/>
      <c r="L41" s="116"/>
      <c r="M41" s="117">
        <f>'[1]（別表2）予定本数と予定金額'!Q11+'[1]（別表2）予定本数と予定金額'!Q12</f>
        <v>950</v>
      </c>
      <c r="N41" s="118">
        <f t="shared" si="1"/>
        <v>0</v>
      </c>
      <c r="O41" s="101"/>
    </row>
    <row r="42" spans="2:15">
      <c r="B42" s="28"/>
      <c r="C42" s="29"/>
      <c r="D42" s="40" t="s">
        <v>15</v>
      </c>
      <c r="E42" s="119"/>
      <c r="F42" s="120"/>
      <c r="G42" s="120"/>
      <c r="H42" s="121"/>
      <c r="I42" s="120"/>
      <c r="J42" s="120"/>
      <c r="K42" s="120"/>
      <c r="L42" s="122"/>
      <c r="M42" s="125">
        <f>'[1]（別表2）予定本数と予定金額'!Q13+'[1]（別表2）予定本数と予定金額'!Q14</f>
        <v>4354</v>
      </c>
      <c r="N42" s="126">
        <f t="shared" si="1"/>
        <v>0</v>
      </c>
      <c r="O42" s="101"/>
    </row>
    <row r="43" spans="2:15">
      <c r="B43" s="28"/>
      <c r="C43" s="29"/>
      <c r="D43" s="40" t="s">
        <v>20</v>
      </c>
      <c r="E43" s="119"/>
      <c r="F43" s="120"/>
      <c r="G43" s="120"/>
      <c r="H43" s="121"/>
      <c r="I43" s="120"/>
      <c r="J43" s="120"/>
      <c r="K43" s="120"/>
      <c r="L43" s="122"/>
      <c r="M43" s="125">
        <f>'[1]（別表2）予定本数と予定金額'!Q15+'[1]（別表2）予定本数と予定金額'!Q16</f>
        <v>5630</v>
      </c>
      <c r="N43" s="126">
        <f t="shared" si="1"/>
        <v>0</v>
      </c>
      <c r="O43" s="101"/>
    </row>
    <row r="44" spans="2:15">
      <c r="B44" s="28"/>
      <c r="C44" s="29"/>
      <c r="D44" s="40" t="s">
        <v>23</v>
      </c>
      <c r="E44" s="119"/>
      <c r="F44" s="120"/>
      <c r="G44" s="120"/>
      <c r="H44" s="121"/>
      <c r="I44" s="120"/>
      <c r="J44" s="120"/>
      <c r="K44" s="120"/>
      <c r="L44" s="122"/>
      <c r="M44" s="125">
        <f>'[1]（別表2）予定本数と予定金額'!Q17+'[1]（別表2）予定本数と予定金額'!Q18</f>
        <v>148</v>
      </c>
      <c r="N44" s="126">
        <f t="shared" si="1"/>
        <v>0</v>
      </c>
      <c r="O44" s="101"/>
    </row>
    <row r="45" spans="2:15">
      <c r="B45" s="28"/>
      <c r="C45" s="29"/>
      <c r="D45" s="40" t="s">
        <v>26</v>
      </c>
      <c r="E45" s="119"/>
      <c r="F45" s="120"/>
      <c r="G45" s="120"/>
      <c r="H45" s="121"/>
      <c r="I45" s="120"/>
      <c r="J45" s="120"/>
      <c r="K45" s="120"/>
      <c r="L45" s="122"/>
      <c r="M45" s="125">
        <f>'[1]（別表2）予定本数と予定金額'!Q19+'[1]（別表2）予定本数と予定金額'!Q20</f>
        <v>2106</v>
      </c>
      <c r="N45" s="126">
        <f t="shared" si="1"/>
        <v>0</v>
      </c>
      <c r="O45" s="101"/>
    </row>
    <row r="46" spans="2:15">
      <c r="B46" s="28"/>
      <c r="C46" s="29"/>
      <c r="D46" s="40" t="s">
        <v>28</v>
      </c>
      <c r="E46" s="119"/>
      <c r="F46" s="120"/>
      <c r="G46" s="120"/>
      <c r="H46" s="121"/>
      <c r="I46" s="120"/>
      <c r="J46" s="120"/>
      <c r="K46" s="120"/>
      <c r="L46" s="122"/>
      <c r="M46" s="125">
        <f>'[1]（別表2）予定本数と予定金額'!Q21+'[1]（別表2）予定本数と予定金額'!Q22</f>
        <v>302</v>
      </c>
      <c r="N46" s="126">
        <f t="shared" si="1"/>
        <v>0</v>
      </c>
      <c r="O46" s="101"/>
    </row>
    <row r="47" spans="2:15">
      <c r="B47" s="28"/>
      <c r="C47" s="29"/>
      <c r="D47" s="51" t="s">
        <v>30</v>
      </c>
      <c r="E47" s="119"/>
      <c r="F47" s="120"/>
      <c r="G47" s="120"/>
      <c r="H47" s="121"/>
      <c r="I47" s="120"/>
      <c r="J47" s="120"/>
      <c r="K47" s="120"/>
      <c r="L47" s="122"/>
      <c r="M47" s="125">
        <f>'[1]（別表2）予定本数と予定金額'!Q23+'[1]（別表2）予定本数と予定金額'!Q24</f>
        <v>108</v>
      </c>
      <c r="N47" s="124">
        <f t="shared" si="1"/>
        <v>0</v>
      </c>
      <c r="O47" s="101"/>
    </row>
    <row r="48" spans="2:15" ht="13.5" customHeight="1">
      <c r="B48" s="28"/>
      <c r="C48" s="29" t="s">
        <v>31</v>
      </c>
      <c r="D48" s="71" t="s">
        <v>32</v>
      </c>
      <c r="E48" s="113"/>
      <c r="F48" s="114"/>
      <c r="G48" s="114"/>
      <c r="H48" s="115"/>
      <c r="I48" s="114"/>
      <c r="J48" s="114"/>
      <c r="K48" s="114"/>
      <c r="L48" s="116"/>
      <c r="M48" s="117">
        <f>'[1]（別表2）予定本数と予定金額'!Q25+'[1]（別表2）予定本数と予定金額'!Q26</f>
        <v>6</v>
      </c>
      <c r="N48" s="118">
        <f t="shared" si="1"/>
        <v>0</v>
      </c>
      <c r="O48" s="101"/>
    </row>
    <row r="49" spans="2:15">
      <c r="B49" s="28"/>
      <c r="C49" s="29"/>
      <c r="D49" s="40" t="s">
        <v>35</v>
      </c>
      <c r="E49" s="119"/>
      <c r="F49" s="120"/>
      <c r="G49" s="120"/>
      <c r="H49" s="121"/>
      <c r="I49" s="120"/>
      <c r="J49" s="120"/>
      <c r="K49" s="120"/>
      <c r="L49" s="122"/>
      <c r="M49" s="125">
        <f>'[1]（別表2）予定本数と予定金額'!Q27+'[1]（別表2）予定本数と予定金額'!Q28</f>
        <v>6</v>
      </c>
      <c r="N49" s="126">
        <f t="shared" si="1"/>
        <v>0</v>
      </c>
      <c r="O49" s="101"/>
    </row>
    <row r="50" spans="2:15">
      <c r="B50" s="28"/>
      <c r="C50" s="29"/>
      <c r="D50" s="40" t="s">
        <v>38</v>
      </c>
      <c r="E50" s="119"/>
      <c r="F50" s="120"/>
      <c r="G50" s="120"/>
      <c r="H50" s="121"/>
      <c r="I50" s="120"/>
      <c r="J50" s="120"/>
      <c r="K50" s="120"/>
      <c r="L50" s="122"/>
      <c r="M50" s="125">
        <f>'[1]（別表2）予定本数と予定金額'!Q29+'[1]（別表2）予定本数と予定金額'!Q30</f>
        <v>96</v>
      </c>
      <c r="N50" s="126">
        <f t="shared" si="1"/>
        <v>0</v>
      </c>
      <c r="O50" s="101"/>
    </row>
    <row r="51" spans="2:15">
      <c r="B51" s="28"/>
      <c r="C51" s="29"/>
      <c r="D51" s="40" t="s">
        <v>39</v>
      </c>
      <c r="E51" s="119"/>
      <c r="F51" s="120"/>
      <c r="G51" s="120"/>
      <c r="H51" s="121"/>
      <c r="I51" s="120"/>
      <c r="J51" s="120"/>
      <c r="K51" s="120"/>
      <c r="L51" s="122"/>
      <c r="M51" s="125">
        <f>'[1]（別表2）予定本数と予定金額'!Q31+'[1]（別表2）予定本数と予定金額'!Q32</f>
        <v>14</v>
      </c>
      <c r="N51" s="126">
        <f t="shared" si="1"/>
        <v>0</v>
      </c>
      <c r="O51" s="101"/>
    </row>
    <row r="52" spans="2:15">
      <c r="B52" s="28"/>
      <c r="C52" s="29"/>
      <c r="D52" s="40" t="s">
        <v>40</v>
      </c>
      <c r="E52" s="119"/>
      <c r="F52" s="120"/>
      <c r="G52" s="120"/>
      <c r="H52" s="121"/>
      <c r="I52" s="120"/>
      <c r="J52" s="120"/>
      <c r="K52" s="120"/>
      <c r="L52" s="122"/>
      <c r="M52" s="125">
        <f>'[1]（別表2）予定本数と予定金額'!Q33+'[1]（別表2）予定本数と予定金額'!Q34</f>
        <v>6</v>
      </c>
      <c r="N52" s="126">
        <f t="shared" si="1"/>
        <v>0</v>
      </c>
      <c r="O52" s="101"/>
    </row>
    <row r="53" spans="2:15" ht="13" thickBot="1">
      <c r="B53" s="127"/>
      <c r="C53" s="128"/>
      <c r="D53" s="129" t="s">
        <v>41</v>
      </c>
      <c r="E53" s="119"/>
      <c r="F53" s="130"/>
      <c r="G53" s="130"/>
      <c r="H53" s="131"/>
      <c r="I53" s="130"/>
      <c r="J53" s="130"/>
      <c r="K53" s="130"/>
      <c r="L53" s="122"/>
      <c r="M53" s="125">
        <f>'[1]（別表2）予定本数と予定金額'!Q35+'[1]（別表2）予定本数と予定金額'!Q36</f>
        <v>6</v>
      </c>
      <c r="N53" s="132">
        <f t="shared" si="1"/>
        <v>0</v>
      </c>
      <c r="O53" s="101"/>
    </row>
    <row r="54" spans="2:15" ht="15" customHeight="1" thickBot="1">
      <c r="B54" s="85" t="s">
        <v>42</v>
      </c>
      <c r="C54" s="86"/>
      <c r="D54" s="87"/>
      <c r="E54" s="133"/>
      <c r="F54" s="134"/>
      <c r="G54" s="135"/>
      <c r="H54" s="135"/>
      <c r="I54" s="135"/>
      <c r="J54" s="135"/>
      <c r="K54" s="135"/>
      <c r="L54" s="136"/>
      <c r="M54" s="137">
        <f>SUM(M39:M53)</f>
        <v>41782</v>
      </c>
      <c r="N54" s="138">
        <f>SUM(N39:N53)</f>
        <v>0</v>
      </c>
      <c r="O54" s="139" t="s">
        <v>49</v>
      </c>
    </row>
    <row r="55" spans="2:15">
      <c r="B55" s="97"/>
      <c r="C55" s="97"/>
      <c r="D55" s="3" t="s">
        <v>50</v>
      </c>
      <c r="E55" s="140"/>
      <c r="F55" s="140"/>
      <c r="G55" s="140"/>
      <c r="H55" s="140"/>
      <c r="I55" s="140"/>
      <c r="J55" s="140"/>
      <c r="K55" s="140"/>
      <c r="L55" s="140"/>
      <c r="M55" s="101"/>
      <c r="N55" s="141"/>
      <c r="O55" s="141"/>
    </row>
    <row r="56" spans="2:15" ht="9" customHeight="1" thickBot="1">
      <c r="B56" s="97"/>
      <c r="C56" s="97"/>
      <c r="D56" s="142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</row>
    <row r="57" spans="2:15" ht="12.65" customHeight="1">
      <c r="B57" s="6" t="s">
        <v>51</v>
      </c>
      <c r="C57" s="7"/>
      <c r="D57" s="7"/>
      <c r="E57" s="8"/>
      <c r="F57" s="143" t="s">
        <v>52</v>
      </c>
      <c r="G57" s="144"/>
      <c r="H57" s="12" t="s">
        <v>4</v>
      </c>
      <c r="I57" s="10" t="s">
        <v>5</v>
      </c>
      <c r="J57" s="13"/>
      <c r="N57" s="3"/>
      <c r="O57" s="3"/>
    </row>
    <row r="58" spans="2:15">
      <c r="B58" s="17"/>
      <c r="C58" s="18"/>
      <c r="D58" s="18"/>
      <c r="E58" s="19"/>
      <c r="F58" s="145"/>
      <c r="G58" s="146"/>
      <c r="H58" s="23"/>
      <c r="I58" s="21"/>
      <c r="J58" s="24"/>
      <c r="N58" s="3"/>
      <c r="O58" s="3"/>
    </row>
    <row r="59" spans="2:15" ht="13.5" customHeight="1">
      <c r="B59" s="147" t="s">
        <v>53</v>
      </c>
      <c r="C59" s="148" t="s">
        <v>54</v>
      </c>
      <c r="D59" s="149" t="s">
        <v>55</v>
      </c>
      <c r="E59" s="150"/>
      <c r="F59" s="151"/>
      <c r="G59" s="152"/>
      <c r="H59" s="153">
        <f>'[1]（別表2）予定本数と予定金額'!O37</f>
        <v>72</v>
      </c>
      <c r="I59" s="35">
        <f t="shared" ref="I59:I66" si="2">F59*H59</f>
        <v>0</v>
      </c>
      <c r="J59" s="36"/>
      <c r="N59" s="3"/>
      <c r="O59" s="3"/>
    </row>
    <row r="60" spans="2:15" ht="13.5" customHeight="1">
      <c r="B60" s="28"/>
      <c r="C60" s="154"/>
      <c r="D60" s="155" t="s">
        <v>26</v>
      </c>
      <c r="E60" s="156"/>
      <c r="F60" s="157"/>
      <c r="G60" s="158"/>
      <c r="H60" s="159">
        <f>'[1]（別表2）予定本数と予定金額'!O38</f>
        <v>62</v>
      </c>
      <c r="I60" s="45">
        <f t="shared" si="2"/>
        <v>0</v>
      </c>
      <c r="J60" s="46"/>
      <c r="N60" s="3"/>
      <c r="O60" s="3"/>
    </row>
    <row r="61" spans="2:15" ht="13.5" customHeight="1">
      <c r="B61" s="28"/>
      <c r="C61" s="154"/>
      <c r="D61" s="155" t="s">
        <v>56</v>
      </c>
      <c r="E61" s="156"/>
      <c r="F61" s="157"/>
      <c r="G61" s="158"/>
      <c r="H61" s="159">
        <f>'[1]（別表2）予定本数と予定金額'!O39</f>
        <v>48</v>
      </c>
      <c r="I61" s="45">
        <f t="shared" si="2"/>
        <v>0</v>
      </c>
      <c r="J61" s="46"/>
      <c r="N61" s="3"/>
      <c r="O61" s="3"/>
    </row>
    <row r="62" spans="2:15" ht="13.5" customHeight="1">
      <c r="B62" s="28"/>
      <c r="C62" s="20"/>
      <c r="D62" s="160" t="s">
        <v>30</v>
      </c>
      <c r="E62" s="161"/>
      <c r="F62" s="162"/>
      <c r="G62" s="163"/>
      <c r="H62" s="164">
        <f>'[1]（別表2）予定本数と予定金額'!O40</f>
        <v>24</v>
      </c>
      <c r="I62" s="56">
        <f t="shared" si="2"/>
        <v>0</v>
      </c>
      <c r="J62" s="57"/>
      <c r="N62" s="3"/>
      <c r="O62" s="3"/>
    </row>
    <row r="63" spans="2:15" ht="13.5" customHeight="1">
      <c r="B63" s="80" t="s">
        <v>57</v>
      </c>
      <c r="C63" s="148" t="s">
        <v>54</v>
      </c>
      <c r="D63" s="149" t="s">
        <v>55</v>
      </c>
      <c r="E63" s="150"/>
      <c r="F63" s="165"/>
      <c r="G63" s="166"/>
      <c r="H63" s="44">
        <f>'[1]（別表2）予定本数と予定金額'!O41</f>
        <v>80</v>
      </c>
      <c r="I63" s="167">
        <f t="shared" si="2"/>
        <v>0</v>
      </c>
      <c r="J63" s="168"/>
      <c r="N63" s="3"/>
      <c r="O63" s="3"/>
    </row>
    <row r="64" spans="2:15" ht="13.5" customHeight="1">
      <c r="B64" s="169"/>
      <c r="C64" s="154"/>
      <c r="D64" s="155" t="s">
        <v>26</v>
      </c>
      <c r="E64" s="156"/>
      <c r="F64" s="170"/>
      <c r="G64" s="171"/>
      <c r="H64" s="44">
        <f>'[1]（別表2）予定本数と予定金額'!O42</f>
        <v>68</v>
      </c>
      <c r="I64" s="167">
        <f t="shared" si="2"/>
        <v>0</v>
      </c>
      <c r="J64" s="168"/>
      <c r="N64" s="3"/>
      <c r="O64" s="3"/>
    </row>
    <row r="65" spans="2:15" ht="13.5" customHeight="1">
      <c r="B65" s="169"/>
      <c r="C65" s="154"/>
      <c r="D65" s="155" t="s">
        <v>56</v>
      </c>
      <c r="E65" s="156"/>
      <c r="F65" s="170"/>
      <c r="G65" s="171"/>
      <c r="H65" s="44">
        <f>'[1]（別表2）予定本数と予定金額'!O43</f>
        <v>52</v>
      </c>
      <c r="I65" s="167">
        <f t="shared" si="2"/>
        <v>0</v>
      </c>
      <c r="J65" s="168"/>
      <c r="N65" s="3"/>
      <c r="O65" s="3"/>
    </row>
    <row r="66" spans="2:15" ht="14.25" customHeight="1" thickBot="1">
      <c r="B66" s="172"/>
      <c r="C66" s="20"/>
      <c r="D66" s="160" t="s">
        <v>30</v>
      </c>
      <c r="E66" s="161"/>
      <c r="F66" s="173"/>
      <c r="G66" s="174"/>
      <c r="H66" s="84">
        <f>'[1]（別表2）予定本数と予定金額'!O44</f>
        <v>26</v>
      </c>
      <c r="I66" s="175">
        <f t="shared" si="2"/>
        <v>0</v>
      </c>
      <c r="J66" s="176"/>
      <c r="N66" s="3"/>
      <c r="O66" s="3"/>
    </row>
    <row r="67" spans="2:15" ht="15" customHeight="1" thickBot="1">
      <c r="B67" s="177" t="s">
        <v>42</v>
      </c>
      <c r="C67" s="178"/>
      <c r="D67" s="178"/>
      <c r="E67" s="179"/>
      <c r="F67" s="180"/>
      <c r="G67" s="181"/>
      <c r="H67" s="182">
        <f>SUM(H59:H66)</f>
        <v>432</v>
      </c>
      <c r="I67" s="183">
        <f>SUM(I59:J66)</f>
        <v>0</v>
      </c>
      <c r="J67" s="184"/>
      <c r="K67" s="185" t="s">
        <v>58</v>
      </c>
      <c r="N67" s="3"/>
      <c r="O67" s="3"/>
    </row>
    <row r="68" spans="2:15" ht="10.15" customHeight="1" thickBot="1">
      <c r="B68" s="101"/>
      <c r="C68" s="101"/>
      <c r="D68" s="101"/>
      <c r="E68" s="101"/>
      <c r="F68" s="186"/>
      <c r="G68" s="186"/>
      <c r="H68" s="187"/>
      <c r="I68" s="186"/>
      <c r="J68" s="186"/>
      <c r="K68" s="188"/>
      <c r="L68" s="187"/>
      <c r="M68" s="3"/>
      <c r="N68" s="189"/>
      <c r="O68" s="186"/>
    </row>
    <row r="69" spans="2:15" ht="26.5" customHeight="1">
      <c r="B69" s="190"/>
      <c r="C69" s="191"/>
      <c r="D69" s="191"/>
      <c r="E69" s="192"/>
      <c r="F69" s="193" t="s">
        <v>59</v>
      </c>
      <c r="G69" s="194"/>
      <c r="H69" s="195" t="s">
        <v>60</v>
      </c>
      <c r="I69" s="196" t="s">
        <v>61</v>
      </c>
      <c r="J69" s="197"/>
      <c r="N69" s="189"/>
      <c r="O69" s="186"/>
    </row>
    <row r="70" spans="2:15" ht="13" thickBot="1">
      <c r="B70" s="198" t="s">
        <v>62</v>
      </c>
      <c r="C70" s="199"/>
      <c r="D70" s="199"/>
      <c r="E70" s="200"/>
      <c r="F70" s="201"/>
      <c r="G70" s="202"/>
      <c r="H70" s="203">
        <f>'[1]（別表2）予定本数と予定金額'!Q48</f>
        <v>180</v>
      </c>
      <c r="I70" s="204">
        <f>F70*H70</f>
        <v>0</v>
      </c>
      <c r="J70" s="205"/>
      <c r="K70" s="185" t="s">
        <v>63</v>
      </c>
      <c r="L70" s="5" t="s">
        <v>64</v>
      </c>
      <c r="M70" s="206"/>
      <c r="O70" s="186"/>
    </row>
    <row r="71" spans="2:15" ht="10.15" customHeight="1" thickBot="1">
      <c r="B71" s="101"/>
      <c r="C71" s="101"/>
      <c r="D71" s="101"/>
      <c r="E71" s="101"/>
      <c r="F71" s="186"/>
      <c r="G71" s="186"/>
      <c r="H71" s="187"/>
      <c r="I71" s="186"/>
      <c r="J71" s="186"/>
      <c r="K71" s="188"/>
      <c r="L71" s="187"/>
      <c r="M71" s="186"/>
      <c r="N71" s="189"/>
      <c r="O71" s="186"/>
    </row>
    <row r="72" spans="2:15" ht="16.5" customHeight="1" thickBot="1">
      <c r="B72" s="207" t="s">
        <v>65</v>
      </c>
      <c r="C72" s="208"/>
      <c r="D72" s="208"/>
      <c r="E72" s="208"/>
      <c r="F72" s="208"/>
      <c r="G72" s="208"/>
      <c r="H72" s="208"/>
      <c r="I72" s="209"/>
      <c r="J72" s="91">
        <f>I35</f>
        <v>0</v>
      </c>
      <c r="K72" s="210"/>
      <c r="L72" s="92"/>
      <c r="M72" s="3"/>
      <c r="N72" s="189"/>
      <c r="O72" s="186"/>
    </row>
    <row r="73" spans="2:15" ht="16.5" customHeight="1" thickBot="1">
      <c r="B73" s="207" t="s">
        <v>66</v>
      </c>
      <c r="C73" s="208"/>
      <c r="D73" s="208"/>
      <c r="E73" s="208"/>
      <c r="F73" s="208"/>
      <c r="G73" s="208"/>
      <c r="H73" s="208"/>
      <c r="I73" s="209"/>
      <c r="J73" s="91">
        <f>N54</f>
        <v>0</v>
      </c>
      <c r="K73" s="210"/>
      <c r="L73" s="92"/>
      <c r="M73" s="3"/>
      <c r="N73" s="189"/>
      <c r="O73" s="186"/>
    </row>
    <row r="74" spans="2:15" ht="16.5" customHeight="1" thickBot="1">
      <c r="B74" s="207" t="s">
        <v>67</v>
      </c>
      <c r="C74" s="208"/>
      <c r="D74" s="208"/>
      <c r="E74" s="208"/>
      <c r="F74" s="208"/>
      <c r="G74" s="208"/>
      <c r="H74" s="208"/>
      <c r="I74" s="209"/>
      <c r="J74" s="91">
        <f>I67</f>
        <v>0</v>
      </c>
      <c r="K74" s="210"/>
      <c r="L74" s="92"/>
      <c r="M74" s="3"/>
      <c r="N74" s="189"/>
      <c r="O74" s="186"/>
    </row>
    <row r="75" spans="2:15" ht="16.5" customHeight="1" thickBot="1">
      <c r="B75" s="207" t="s">
        <v>68</v>
      </c>
      <c r="C75" s="208"/>
      <c r="D75" s="208"/>
      <c r="E75" s="208"/>
      <c r="F75" s="208"/>
      <c r="G75" s="208"/>
      <c r="H75" s="208"/>
      <c r="I75" s="209"/>
      <c r="J75" s="91">
        <f>I70</f>
        <v>0</v>
      </c>
      <c r="K75" s="210"/>
      <c r="L75" s="92"/>
      <c r="M75" s="3"/>
      <c r="N75" s="189"/>
      <c r="O75" s="3"/>
    </row>
    <row r="76" spans="2:15" ht="16.5" customHeight="1" thickBot="1">
      <c r="B76" s="207" t="s">
        <v>69</v>
      </c>
      <c r="C76" s="208"/>
      <c r="D76" s="208"/>
      <c r="E76" s="208"/>
      <c r="F76" s="208"/>
      <c r="G76" s="208"/>
      <c r="H76" s="208"/>
      <c r="I76" s="209"/>
      <c r="J76" s="211">
        <f>121000*12</f>
        <v>1452000</v>
      </c>
      <c r="K76" s="212"/>
      <c r="L76" s="213"/>
      <c r="M76" s="206" t="s">
        <v>70</v>
      </c>
      <c r="N76" s="189"/>
      <c r="O76" s="3"/>
    </row>
    <row r="77" spans="2:15" ht="16.5" customHeight="1" thickTop="1" thickBot="1">
      <c r="B77" s="207" t="s">
        <v>71</v>
      </c>
      <c r="C77" s="208"/>
      <c r="D77" s="208"/>
      <c r="E77" s="208"/>
      <c r="F77" s="208"/>
      <c r="G77" s="208"/>
      <c r="H77" s="208"/>
      <c r="I77" s="209"/>
      <c r="J77" s="214">
        <f>SUM(J72:L76)</f>
        <v>1452000</v>
      </c>
      <c r="K77" s="215"/>
      <c r="L77" s="216"/>
      <c r="M77" s="217"/>
      <c r="N77" s="189"/>
      <c r="O77" s="3"/>
    </row>
    <row r="78" spans="2:15" ht="16.5" customHeight="1" thickBot="1">
      <c r="B78" s="207" t="s">
        <v>72</v>
      </c>
      <c r="C78" s="208"/>
      <c r="D78" s="208"/>
      <c r="E78" s="208"/>
      <c r="F78" s="208"/>
      <c r="G78" s="208"/>
      <c r="H78" s="208"/>
      <c r="I78" s="209"/>
      <c r="J78" s="91">
        <f>ROUNDDOWN(J77*0.1,0)</f>
        <v>145200</v>
      </c>
      <c r="K78" s="210"/>
      <c r="L78" s="92"/>
      <c r="M78" s="217"/>
      <c r="N78" s="189"/>
      <c r="O78" s="3"/>
    </row>
    <row r="79" spans="2:15" ht="16.5" customHeight="1" thickTop="1" thickBot="1">
      <c r="B79" s="218" t="s">
        <v>73</v>
      </c>
      <c r="C79" s="219"/>
      <c r="D79" s="219"/>
      <c r="E79" s="219"/>
      <c r="F79" s="219"/>
      <c r="G79" s="219"/>
      <c r="H79" s="219"/>
      <c r="I79" s="220"/>
      <c r="J79" s="221">
        <f>SUM(J77:L78)</f>
        <v>1597200</v>
      </c>
      <c r="K79" s="222"/>
      <c r="L79" s="223"/>
      <c r="M79" s="3"/>
      <c r="N79" s="189"/>
      <c r="O79" s="186"/>
    </row>
    <row r="80" spans="2:15" ht="100.15" customHeight="1" thickTop="1">
      <c r="B80" s="224" t="s">
        <v>74</v>
      </c>
      <c r="C80" s="224"/>
      <c r="D80" s="224"/>
      <c r="E80" s="224"/>
      <c r="F80" s="224"/>
      <c r="G80" s="224"/>
      <c r="H80" s="224"/>
      <c r="I80" s="224"/>
      <c r="J80" s="224"/>
      <c r="K80" s="224"/>
      <c r="L80" s="224"/>
      <c r="M80" s="224"/>
      <c r="N80" s="224"/>
      <c r="O80" s="225"/>
    </row>
  </sheetData>
  <sheetProtection formatCells="0" formatColumns="0" formatRows="0" insertColumns="0" insertRows="0" insertHyperlinks="0" deleteColumns="0" deleteRows="0" sort="0" pivotTables="0"/>
  <mergeCells count="138">
    <mergeCell ref="B78:I78"/>
    <mergeCell ref="J78:L78"/>
    <mergeCell ref="B79:I79"/>
    <mergeCell ref="J79:L79"/>
    <mergeCell ref="B80:O80"/>
    <mergeCell ref="B75:I75"/>
    <mergeCell ref="J75:L75"/>
    <mergeCell ref="B76:I76"/>
    <mergeCell ref="J76:L76"/>
    <mergeCell ref="B77:I77"/>
    <mergeCell ref="J77:L77"/>
    <mergeCell ref="B72:I72"/>
    <mergeCell ref="J72:L72"/>
    <mergeCell ref="B73:I73"/>
    <mergeCell ref="J73:L73"/>
    <mergeCell ref="B74:I74"/>
    <mergeCell ref="J74:L74"/>
    <mergeCell ref="B69:E69"/>
    <mergeCell ref="F69:G69"/>
    <mergeCell ref="I69:J69"/>
    <mergeCell ref="B70:E70"/>
    <mergeCell ref="F70:G70"/>
    <mergeCell ref="I70:J70"/>
    <mergeCell ref="I64:J64"/>
    <mergeCell ref="F65:G65"/>
    <mergeCell ref="I65:J65"/>
    <mergeCell ref="F66:G66"/>
    <mergeCell ref="I66:J66"/>
    <mergeCell ref="B67:D67"/>
    <mergeCell ref="F67:G67"/>
    <mergeCell ref="I67:J67"/>
    <mergeCell ref="I60:J60"/>
    <mergeCell ref="F61:G61"/>
    <mergeCell ref="I61:J61"/>
    <mergeCell ref="F62:G62"/>
    <mergeCell ref="I62:J62"/>
    <mergeCell ref="B63:B66"/>
    <mergeCell ref="C63:C66"/>
    <mergeCell ref="F63:G63"/>
    <mergeCell ref="I63:J63"/>
    <mergeCell ref="F64:G64"/>
    <mergeCell ref="B54:D54"/>
    <mergeCell ref="B57:E58"/>
    <mergeCell ref="F57:G58"/>
    <mergeCell ref="H57:H58"/>
    <mergeCell ref="I57:J58"/>
    <mergeCell ref="B59:B62"/>
    <mergeCell ref="C59:C62"/>
    <mergeCell ref="F59:G59"/>
    <mergeCell ref="I59:J59"/>
    <mergeCell ref="F60:G60"/>
    <mergeCell ref="M35:O35"/>
    <mergeCell ref="B37:D38"/>
    <mergeCell ref="E37:L37"/>
    <mergeCell ref="M37:M38"/>
    <mergeCell ref="N37:N38"/>
    <mergeCell ref="B39:B53"/>
    <mergeCell ref="C39:C40"/>
    <mergeCell ref="C41:C47"/>
    <mergeCell ref="C48:C53"/>
    <mergeCell ref="F33:G33"/>
    <mergeCell ref="I33:J33"/>
    <mergeCell ref="F34:G34"/>
    <mergeCell ref="I34:J34"/>
    <mergeCell ref="B35:E35"/>
    <mergeCell ref="F35:G35"/>
    <mergeCell ref="I35:J35"/>
    <mergeCell ref="F30:G30"/>
    <mergeCell ref="I30:J30"/>
    <mergeCell ref="F31:G31"/>
    <mergeCell ref="I31:J31"/>
    <mergeCell ref="F32:G32"/>
    <mergeCell ref="I32:J32"/>
    <mergeCell ref="I26:J26"/>
    <mergeCell ref="F27:G27"/>
    <mergeCell ref="I27:J27"/>
    <mergeCell ref="F28:G28"/>
    <mergeCell ref="I28:J28"/>
    <mergeCell ref="F29:G29"/>
    <mergeCell ref="I29:J29"/>
    <mergeCell ref="F22:G22"/>
    <mergeCell ref="I22:J22"/>
    <mergeCell ref="C23:C34"/>
    <mergeCell ref="F23:G23"/>
    <mergeCell ref="I23:J23"/>
    <mergeCell ref="F24:G24"/>
    <mergeCell ref="I24:J24"/>
    <mergeCell ref="F25:G25"/>
    <mergeCell ref="I25:J25"/>
    <mergeCell ref="F26:G26"/>
    <mergeCell ref="F19:G19"/>
    <mergeCell ref="I19:J19"/>
    <mergeCell ref="N19:O20"/>
    <mergeCell ref="F20:G20"/>
    <mergeCell ref="I20:J20"/>
    <mergeCell ref="F21:G21"/>
    <mergeCell ref="I21:J21"/>
    <mergeCell ref="F16:G16"/>
    <mergeCell ref="I16:J16"/>
    <mergeCell ref="N16:O17"/>
    <mergeCell ref="F17:G17"/>
    <mergeCell ref="I17:J17"/>
    <mergeCell ref="F18:G18"/>
    <mergeCell ref="I18:J18"/>
    <mergeCell ref="N10:O11"/>
    <mergeCell ref="F11:G11"/>
    <mergeCell ref="I11:J11"/>
    <mergeCell ref="F12:G12"/>
    <mergeCell ref="I12:J12"/>
    <mergeCell ref="F13:G13"/>
    <mergeCell ref="I13:J13"/>
    <mergeCell ref="N6:O7"/>
    <mergeCell ref="F7:G7"/>
    <mergeCell ref="I7:J7"/>
    <mergeCell ref="F8:G8"/>
    <mergeCell ref="I8:J8"/>
    <mergeCell ref="C9:C22"/>
    <mergeCell ref="F9:G9"/>
    <mergeCell ref="I9:J9"/>
    <mergeCell ref="F10:G10"/>
    <mergeCell ref="I10:J10"/>
    <mergeCell ref="B5:B34"/>
    <mergeCell ref="C5:C8"/>
    <mergeCell ref="F5:G5"/>
    <mergeCell ref="I5:J5"/>
    <mergeCell ref="F6:G6"/>
    <mergeCell ref="I6:J6"/>
    <mergeCell ref="F14:G14"/>
    <mergeCell ref="I14:J14"/>
    <mergeCell ref="F15:G15"/>
    <mergeCell ref="I15:J15"/>
    <mergeCell ref="B1:O1"/>
    <mergeCell ref="B3:D4"/>
    <mergeCell ref="E3:E4"/>
    <mergeCell ref="F3:G4"/>
    <mergeCell ref="H3:H4"/>
    <mergeCell ref="I3:J4"/>
    <mergeCell ref="M3:O4"/>
  </mergeCells>
  <phoneticPr fontId="4"/>
  <dataValidations count="1">
    <dataValidation type="whole" allowBlank="1" showInputMessage="1" showErrorMessage="1" sqref="H39:H53 F24:G24 F26:G26 F28:G28 F30:G30 F32:G32 F34:G34 F5:G22 F59:F66 G59:G62 G64:G66" xr:uid="{8B4D9460-349F-40CE-9D67-D5A289C76255}">
      <formula1>-10000000000</formula1>
      <formula2>1000000000</formula2>
    </dataValidation>
  </dataValidations>
  <pageMargins left="0.82677165354330717" right="0.59055118110236227" top="0.46" bottom="0.19685039370078741" header="0.55118110236220474" footer="0.31496062992125984"/>
  <pageSetup paperSize="9" scale="7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 目途単価・金額（海上あり・区部北西部） </vt:lpstr>
      <vt:lpstr>' 目途単価・金額（海上あり・区部北西部）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岩﨑 准太</dc:creator>
  <cp:lastModifiedBy>岩﨑 准太</cp:lastModifiedBy>
  <dcterms:created xsi:type="dcterms:W3CDTF">2025-01-15T07:59:36Z</dcterms:created>
  <dcterms:modified xsi:type="dcterms:W3CDTF">2025-01-15T08:00:14Z</dcterms:modified>
</cp:coreProperties>
</file>