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EG002\Desktop\"/>
    </mc:Choice>
  </mc:AlternateContent>
  <bookViews>
    <workbookView xWindow="0" yWindow="0" windowWidth="24000" windowHeight="9630"/>
  </bookViews>
  <sheets>
    <sheet name="計算シート" sheetId="4" r:id="rId1"/>
    <sheet name="説明" sheetId="5" r:id="rId2"/>
  </sheets>
  <definedNames>
    <definedName name="調査区" localSheetId="0">#REF!</definedName>
    <definedName name="調査区">#REF!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4" l="1"/>
  <c r="I5" i="4"/>
  <c r="H5" i="4"/>
  <c r="H6" i="4" s="1"/>
  <c r="H8" i="4" s="1"/>
  <c r="H10" i="4" s="1"/>
  <c r="H11" i="4" s="1"/>
  <c r="G5" i="4"/>
  <c r="G6" i="4" s="1"/>
  <c r="G8" i="4" s="1"/>
  <c r="G10" i="4" s="1"/>
  <c r="G11" i="4" s="1"/>
  <c r="F5" i="4"/>
  <c r="F6" i="4" s="1"/>
  <c r="F8" i="4" s="1"/>
  <c r="F10" i="4" s="1"/>
  <c r="F11" i="4" s="1"/>
  <c r="E5" i="4"/>
  <c r="E6" i="4" s="1"/>
  <c r="E8" i="4" s="1"/>
  <c r="E10" i="4" s="1"/>
  <c r="E11" i="4" s="1"/>
  <c r="D5" i="4"/>
  <c r="D6" i="4" s="1"/>
  <c r="D8" i="4" s="1"/>
  <c r="D10" i="4" s="1"/>
  <c r="D11" i="4" s="1"/>
  <c r="D22" i="4"/>
  <c r="P9" i="4"/>
  <c r="P8" i="4"/>
  <c r="P7" i="4"/>
  <c r="P6" i="4"/>
  <c r="P5" i="4"/>
  <c r="I6" i="4"/>
  <c r="I8" i="4"/>
  <c r="I10" i="4"/>
  <c r="I11" i="4" s="1"/>
  <c r="P4" i="4"/>
</calcChain>
</file>

<file path=xl/sharedStrings.xml><?xml version="1.0" encoding="utf-8"?>
<sst xmlns="http://schemas.openxmlformats.org/spreadsheetml/2006/main" count="80" uniqueCount="75">
  <si>
    <t>Ⅰ</t>
    <phoneticPr fontId="3"/>
  </si>
  <si>
    <t>Ⅱ</t>
    <phoneticPr fontId="3"/>
  </si>
  <si>
    <t>Ⅲ</t>
    <phoneticPr fontId="3"/>
  </si>
  <si>
    <t>Ⅳ</t>
    <phoneticPr fontId="3"/>
  </si>
  <si>
    <t>Ⅴ</t>
    <phoneticPr fontId="3"/>
  </si>
  <si>
    <t>Ⅵ</t>
    <phoneticPr fontId="3"/>
  </si>
  <si>
    <t>定植・第１果房開花～</t>
    <rPh sb="0" eb="2">
      <t>テイショク</t>
    </rPh>
    <rPh sb="3" eb="4">
      <t>ダイ</t>
    </rPh>
    <rPh sb="5" eb="7">
      <t>カボウ</t>
    </rPh>
    <rPh sb="7" eb="9">
      <t>カイカ</t>
    </rPh>
    <phoneticPr fontId="5"/>
  </si>
  <si>
    <t>第２果房
開花～</t>
    <rPh sb="0" eb="1">
      <t>ダイ</t>
    </rPh>
    <rPh sb="2" eb="3">
      <t>カ</t>
    </rPh>
    <rPh sb="3" eb="4">
      <t>ボウ</t>
    </rPh>
    <rPh sb="5" eb="7">
      <t>カイカ</t>
    </rPh>
    <phoneticPr fontId="5"/>
  </si>
  <si>
    <t>第３果房
開花～</t>
    <rPh sb="0" eb="1">
      <t>ダイ</t>
    </rPh>
    <rPh sb="2" eb="3">
      <t>ハタシ</t>
    </rPh>
    <rPh sb="3" eb="4">
      <t>フサ</t>
    </rPh>
    <rPh sb="5" eb="7">
      <t>カイカ</t>
    </rPh>
    <phoneticPr fontId="5"/>
  </si>
  <si>
    <t>第５果房
開花～</t>
    <rPh sb="0" eb="1">
      <t>ダイ</t>
    </rPh>
    <rPh sb="2" eb="3">
      <t>ハタシ</t>
    </rPh>
    <rPh sb="3" eb="4">
      <t>フサ</t>
    </rPh>
    <rPh sb="5" eb="7">
      <t>カイカ</t>
    </rPh>
    <phoneticPr fontId="5"/>
  </si>
  <si>
    <t>主枝摘心１～２週間前</t>
    <rPh sb="0" eb="2">
      <t>シュシ</t>
    </rPh>
    <rPh sb="2" eb="4">
      <t>テキシン</t>
    </rPh>
    <rPh sb="7" eb="9">
      <t>シュウカン</t>
    </rPh>
    <rPh sb="9" eb="10">
      <t>マエ</t>
    </rPh>
    <phoneticPr fontId="3"/>
  </si>
  <si>
    <t>主枝摘心期</t>
    <rPh sb="0" eb="2">
      <t>シュシ</t>
    </rPh>
    <rPh sb="2" eb="4">
      <t>テキシン</t>
    </rPh>
    <rPh sb="4" eb="5">
      <t>キ</t>
    </rPh>
    <phoneticPr fontId="5"/>
  </si>
  <si>
    <t>液肥施用間隔(日毎)</t>
    <rPh sb="0" eb="2">
      <t>エキヒ</t>
    </rPh>
    <rPh sb="2" eb="4">
      <t>セヨウ</t>
    </rPh>
    <rPh sb="4" eb="6">
      <t>カンカク</t>
    </rPh>
    <rPh sb="7" eb="8">
      <t>ニチ</t>
    </rPh>
    <rPh sb="8" eb="9">
      <t>マイ</t>
    </rPh>
    <phoneticPr fontId="5"/>
  </si>
  <si>
    <t>液肥濃度％＝100／希釈倍率</t>
    <rPh sb="0" eb="2">
      <t>エキヒ</t>
    </rPh>
    <rPh sb="2" eb="4">
      <t>ノウド</t>
    </rPh>
    <rPh sb="10" eb="12">
      <t>キシャク</t>
    </rPh>
    <rPh sb="12" eb="14">
      <t>バイリツ</t>
    </rPh>
    <phoneticPr fontId="3"/>
  </si>
  <si>
    <t>希釈倍率＝100／液肥濃度％</t>
    <rPh sb="0" eb="2">
      <t>キシャク</t>
    </rPh>
    <rPh sb="2" eb="4">
      <t>バイリツ</t>
    </rPh>
    <rPh sb="9" eb="11">
      <t>エキヒ</t>
    </rPh>
    <rPh sb="11" eb="13">
      <t>ノウド</t>
    </rPh>
    <phoneticPr fontId="3"/>
  </si>
  <si>
    <t>ベットの長さ
（のべｍ）</t>
    <rPh sb="4" eb="5">
      <t>ナガ</t>
    </rPh>
    <phoneticPr fontId="3"/>
  </si>
  <si>
    <t>生育ステージ</t>
    <rPh sb="0" eb="2">
      <t>セイイク</t>
    </rPh>
    <phoneticPr fontId="5"/>
  </si>
  <si>
    <t>窒素施用量
mg/(株･日)</t>
    <rPh sb="0" eb="2">
      <t>チッソ</t>
    </rPh>
    <rPh sb="2" eb="5">
      <t>セヨウリョウ</t>
    </rPh>
    <rPh sb="10" eb="11">
      <t>カブ</t>
    </rPh>
    <rPh sb="12" eb="13">
      <t>ニチ</t>
    </rPh>
    <phoneticPr fontId="20"/>
  </si>
  <si>
    <t>Ⅰ</t>
  </si>
  <si>
    <t>Ⅱ</t>
  </si>
  <si>
    <t>Ⅲ</t>
  </si>
  <si>
    <t>Ⅳ</t>
  </si>
  <si>
    <t>Ⅴ</t>
  </si>
  <si>
    <t>Ⅵ</t>
  </si>
  <si>
    <t>栽植株数</t>
    <rPh sb="0" eb="2">
      <t>サイショク</t>
    </rPh>
    <rPh sb="2" eb="4">
      <t>カブスウ</t>
    </rPh>
    <phoneticPr fontId="3"/>
  </si>
  <si>
    <t>灌水チューブ吐出孔の数（孔/ｍ）</t>
    <rPh sb="0" eb="2">
      <t>カンスイ</t>
    </rPh>
    <rPh sb="6" eb="7">
      <t>ハ</t>
    </rPh>
    <rPh sb="7" eb="8">
      <t>シュツ</t>
    </rPh>
    <rPh sb="8" eb="9">
      <t>アナ</t>
    </rPh>
    <rPh sb="10" eb="11">
      <t>スウ</t>
    </rPh>
    <rPh sb="12" eb="13">
      <t>コウ</t>
    </rPh>
    <phoneticPr fontId="3"/>
  </si>
  <si>
    <r>
      <t>１穴（孔）あたり吐出量（L/</t>
    </r>
    <r>
      <rPr>
        <sz val="10"/>
        <color rgb="FFFF0000"/>
        <rFont val="ＭＳ Ｐゴシック"/>
        <family val="3"/>
        <charset val="128"/>
      </rPr>
      <t>時</t>
    </r>
    <r>
      <rPr>
        <sz val="10"/>
        <rFont val="ＭＳ Ｐゴシック"/>
        <family val="3"/>
        <charset val="128"/>
      </rPr>
      <t>）</t>
    </r>
    <rPh sb="1" eb="2">
      <t>アナ</t>
    </rPh>
    <rPh sb="3" eb="4">
      <t>コウ</t>
    </rPh>
    <rPh sb="8" eb="9">
      <t>ト</t>
    </rPh>
    <rPh sb="9" eb="10">
      <t>シュツ</t>
    </rPh>
    <rPh sb="10" eb="11">
      <t>リョウ</t>
    </rPh>
    <rPh sb="14" eb="15">
      <t>トキ</t>
    </rPh>
    <phoneticPr fontId="3"/>
  </si>
  <si>
    <r>
      <t>灌水流量(L/</t>
    </r>
    <r>
      <rPr>
        <sz val="10"/>
        <color rgb="FFFF0000"/>
        <rFont val="ＭＳ Ｐゴシック"/>
        <family val="3"/>
        <charset val="128"/>
      </rPr>
      <t>分</t>
    </r>
    <r>
      <rPr>
        <sz val="10"/>
        <rFont val="ＭＳ Ｐゴシック"/>
        <family val="3"/>
        <charset val="128"/>
      </rPr>
      <t>)</t>
    </r>
    <rPh sb="0" eb="2">
      <t>カンスイ</t>
    </rPh>
    <rPh sb="2" eb="4">
      <t>リュウリョウ</t>
    </rPh>
    <rPh sb="7" eb="8">
      <t>フン</t>
    </rPh>
    <phoneticPr fontId="3"/>
  </si>
  <si>
    <t>定植後の生育ステージ</t>
    <rPh sb="0" eb="3">
      <t>テイショクゴ</t>
    </rPh>
    <rPh sb="4" eb="6">
      <t>セイイク</t>
    </rPh>
    <phoneticPr fontId="5"/>
  </si>
  <si>
    <t>目標窒素量(mg/株/日)</t>
    <rPh sb="0" eb="2">
      <t>モクヒョウ</t>
    </rPh>
    <rPh sb="2" eb="4">
      <t>チッソ</t>
    </rPh>
    <rPh sb="4" eb="5">
      <t>リョウ</t>
    </rPh>
    <rPh sb="9" eb="10">
      <t>カブ</t>
    </rPh>
    <rPh sb="11" eb="12">
      <t>ニチ</t>
    </rPh>
    <phoneticPr fontId="5"/>
  </si>
  <si>
    <t>○　給液（液肥）および灌水のための適正流量値の求め方</t>
    <rPh sb="2" eb="4">
      <t>キュウエキ</t>
    </rPh>
    <rPh sb="5" eb="7">
      <t>エキヒ</t>
    </rPh>
    <rPh sb="11" eb="13">
      <t>カンスイ</t>
    </rPh>
    <rPh sb="17" eb="19">
      <t>テキセイ</t>
    </rPh>
    <rPh sb="19" eb="20">
      <t>リュウ</t>
    </rPh>
    <rPh sb="20" eb="21">
      <t>リョウ</t>
    </rPh>
    <rPh sb="21" eb="22">
      <t>アタイ</t>
    </rPh>
    <rPh sb="23" eb="24">
      <t>モト</t>
    </rPh>
    <rPh sb="25" eb="26">
      <t>カタ</t>
    </rPh>
    <phoneticPr fontId="3"/>
  </si>
  <si>
    <t>灌水チューブ本数</t>
    <rPh sb="0" eb="2">
      <t>カンスイ</t>
    </rPh>
    <rPh sb="6" eb="8">
      <t>ホンスウ</t>
    </rPh>
    <phoneticPr fontId="3"/>
  </si>
  <si>
    <t>数値入力欄</t>
    <phoneticPr fontId="3"/>
  </si>
  <si>
    <r>
      <t>○　灌水時間の設定方法</t>
    </r>
    <r>
      <rPr>
        <sz val="10"/>
        <rFont val="ＭＳ Ｐゴシック"/>
        <family val="3"/>
        <charset val="128"/>
      </rPr>
      <t xml:space="preserve"> （液肥を含まない水のみの灌水時間）</t>
    </r>
    <rPh sb="2" eb="4">
      <t>カンスイ</t>
    </rPh>
    <rPh sb="4" eb="6">
      <t>ジカン</t>
    </rPh>
    <rPh sb="7" eb="9">
      <t>セッテイ</t>
    </rPh>
    <rPh sb="9" eb="11">
      <t>ホウホウ</t>
    </rPh>
    <rPh sb="13" eb="15">
      <t>エキヒ</t>
    </rPh>
    <rPh sb="16" eb="17">
      <t>フク</t>
    </rPh>
    <rPh sb="20" eb="21">
      <t>ミズ</t>
    </rPh>
    <rPh sb="24" eb="26">
      <t>カンスイ</t>
    </rPh>
    <rPh sb="26" eb="28">
      <t>ジカン</t>
    </rPh>
    <phoneticPr fontId="3"/>
  </si>
  <si>
    <t>株あたり灌水量の上限（L/日）</t>
    <rPh sb="0" eb="1">
      <t>カブ</t>
    </rPh>
    <rPh sb="4" eb="7">
      <t>カンスイリョウ</t>
    </rPh>
    <rPh sb="8" eb="10">
      <t>ジョウゲン</t>
    </rPh>
    <rPh sb="13" eb="14">
      <t>ニチ</t>
    </rPh>
    <phoneticPr fontId="3"/>
  </si>
  <si>
    <t>トマトの量的施肥管理シート　　</t>
    <rPh sb="4" eb="6">
      <t>リョウテキ</t>
    </rPh>
    <rPh sb="6" eb="8">
      <t>セヒ</t>
    </rPh>
    <rPh sb="8" eb="10">
      <t>カンリ</t>
    </rPh>
    <phoneticPr fontId="5"/>
  </si>
  <si>
    <t>％</t>
    <phoneticPr fontId="3"/>
  </si>
  <si>
    <t>液肥施用時間　(分)</t>
    <rPh sb="0" eb="2">
      <t>エキヒ</t>
    </rPh>
    <rPh sb="2" eb="4">
      <t>セヨウ</t>
    </rPh>
    <rPh sb="4" eb="6">
      <t>ジカン</t>
    </rPh>
    <rPh sb="8" eb="9">
      <t>フン</t>
    </rPh>
    <phoneticPr fontId="5"/>
  </si>
  <si>
    <r>
      <t>栽植株数</t>
    </r>
    <r>
      <rPr>
        <b/>
        <sz val="14"/>
        <rFont val="ＭＳ Ｐゴシック"/>
        <family val="3"/>
        <charset val="128"/>
      </rPr>
      <t>↓</t>
    </r>
    <rPh sb="0" eb="2">
      <t>サイショク</t>
    </rPh>
    <rPh sb="2" eb="4">
      <t>カブスウ</t>
    </rPh>
    <phoneticPr fontId="3"/>
  </si>
  <si>
    <r>
      <rPr>
        <b/>
        <sz val="14"/>
        <rFont val="ＭＳ Ｐゴシック"/>
        <family val="3"/>
        <charset val="128"/>
      </rPr>
      <t>↑</t>
    </r>
    <r>
      <rPr>
        <sz val="14"/>
        <rFont val="ＭＳ Ｐゴシック"/>
        <family val="3"/>
        <charset val="128"/>
      </rPr>
      <t>液肥流量（L/分）</t>
    </r>
    <phoneticPr fontId="3"/>
  </si>
  <si>
    <t>濃縮原液量(mL/株/日)</t>
    <rPh sb="0" eb="2">
      <t>ノウシュク</t>
    </rPh>
    <rPh sb="2" eb="4">
      <t>ゲンエキ</t>
    </rPh>
    <rPh sb="4" eb="5">
      <t>リョウ</t>
    </rPh>
    <rPh sb="9" eb="10">
      <t>カブ</t>
    </rPh>
    <rPh sb="11" eb="12">
      <t>ニチ</t>
    </rPh>
    <phoneticPr fontId="5"/>
  </si>
  <si>
    <t>濃厚原液の窒素濃度</t>
    <rPh sb="0" eb="2">
      <t>ノウコウ</t>
    </rPh>
    <rPh sb="2" eb="4">
      <t>ゲンエキ</t>
    </rPh>
    <rPh sb="5" eb="7">
      <t>チッソ</t>
    </rPh>
    <rPh sb="7" eb="9">
      <t>ノウド</t>
    </rPh>
    <phoneticPr fontId="3"/>
  </si>
  <si>
    <t>濃縮原液量(mL/全株/日)</t>
    <rPh sb="0" eb="2">
      <t>ノウシュク</t>
    </rPh>
    <rPh sb="2" eb="4">
      <t>ゲンエキ</t>
    </rPh>
    <rPh sb="4" eb="5">
      <t>リョウ</t>
    </rPh>
    <rPh sb="9" eb="10">
      <t>ゼン</t>
    </rPh>
    <rPh sb="10" eb="11">
      <t>カブ</t>
    </rPh>
    <rPh sb="12" eb="13">
      <t>ニチ</t>
    </rPh>
    <phoneticPr fontId="5"/>
  </si>
  <si>
    <r>
      <t>希釈液流量</t>
    </r>
    <r>
      <rPr>
        <sz val="12"/>
        <color theme="1"/>
        <rFont val="ＭＳ Ｐゴシック"/>
        <family val="3"/>
        <charset val="128"/>
      </rPr>
      <t>（L</t>
    </r>
    <r>
      <rPr>
        <sz val="12"/>
        <rFont val="ＭＳ Ｐゴシック"/>
        <family val="3"/>
        <charset val="128"/>
      </rPr>
      <t>/全株/日)</t>
    </r>
    <rPh sb="0" eb="2">
      <t>キシャク</t>
    </rPh>
    <rPh sb="2" eb="3">
      <t>エキ</t>
    </rPh>
    <rPh sb="3" eb="5">
      <t>リュウリョウ</t>
    </rPh>
    <rPh sb="8" eb="9">
      <t>ゼン</t>
    </rPh>
    <rPh sb="9" eb="10">
      <t>カブ</t>
    </rPh>
    <rPh sb="11" eb="12">
      <t>ニチ</t>
    </rPh>
    <phoneticPr fontId="5"/>
  </si>
  <si>
    <t>灌水頻度/日</t>
    <rPh sb="0" eb="2">
      <t>カンスイ</t>
    </rPh>
    <rPh sb="2" eb="4">
      <t>ヒンド</t>
    </rPh>
    <rPh sb="5" eb="6">
      <t>ニチ</t>
    </rPh>
    <phoneticPr fontId="3"/>
  </si>
  <si>
    <t>濃厚原液の窒素濃度は，タンクミックスA&amp;Bで1.3％，OATハウス1号2号で2.6％である。</t>
    <phoneticPr fontId="3"/>
  </si>
  <si>
    <t>使用方法</t>
    <rPh sb="0" eb="2">
      <t>シヨウ</t>
    </rPh>
    <rPh sb="2" eb="4">
      <t>ホウホウ</t>
    </rPh>
    <phoneticPr fontId="3"/>
  </si>
  <si>
    <t>第１果房
開花～</t>
    <rPh sb="0" eb="1">
      <t>ダイ</t>
    </rPh>
    <rPh sb="2" eb="4">
      <t>カボウ</t>
    </rPh>
    <rPh sb="5" eb="7">
      <t>カイカ</t>
    </rPh>
    <phoneticPr fontId="5"/>
  </si>
  <si>
    <t>主枝摘心～</t>
    <rPh sb="0" eb="2">
      <t>シュシ</t>
    </rPh>
    <rPh sb="2" eb="4">
      <t>テキシン</t>
    </rPh>
    <phoneticPr fontId="5"/>
  </si>
  <si>
    <r>
      <t>適正流量（</t>
    </r>
    <r>
      <rPr>
        <sz val="14"/>
        <color rgb="FFFF0000"/>
        <rFont val="ＭＳ Ｐゴシック"/>
        <family val="3"/>
        <charset val="128"/>
      </rPr>
      <t>L/分</t>
    </r>
    <r>
      <rPr>
        <sz val="14"/>
        <rFont val="ＭＳ Ｐゴシック"/>
        <family val="3"/>
        <charset val="128"/>
      </rPr>
      <t>）＝</t>
    </r>
    <rPh sb="0" eb="2">
      <t>テキセイ</t>
    </rPh>
    <rPh sb="2" eb="4">
      <t>リュウリョウ</t>
    </rPh>
    <rPh sb="7" eb="8">
      <t>ブン</t>
    </rPh>
    <phoneticPr fontId="3"/>
  </si>
  <si>
    <t>液肥流量は，点滴チューブのカタログ値（１穴あたり吐出量（L/時），吐出孔数（孔/ｍ））および栽培ベッドの延べ長さ（ｍ），点滴チューブの本数（本/ベッド）を入力することで算出される。実際の流量が算出値より低いと均一な給液が行えず，逆に高いと破損する。</t>
    <rPh sb="30" eb="31">
      <t>ジ</t>
    </rPh>
    <rPh sb="52" eb="53">
      <t>ノ</t>
    </rPh>
    <rPh sb="54" eb="55">
      <t>ナガ</t>
    </rPh>
    <phoneticPr fontId="3"/>
  </si>
  <si>
    <t>(給液・灌水のムラを防ぐため、吐出量が適正になるように流量を設定する)</t>
    <phoneticPr fontId="3"/>
  </si>
  <si>
    <t>【入力例】　24mの栽培ベッドを２基設置し、吐出孔10cmピッチ、吐出量1.6L/時の灌水チューブをベッドあたり２本配置し、２本のうち１本を液肥用、もう１本を灌水用とした場合。</t>
    <rPh sb="1" eb="4">
      <t>ニュウリョクレイ</t>
    </rPh>
    <rPh sb="10" eb="12">
      <t>サイバイ</t>
    </rPh>
    <rPh sb="17" eb="18">
      <t>キ</t>
    </rPh>
    <rPh sb="18" eb="20">
      <t>セッチ</t>
    </rPh>
    <rPh sb="22" eb="23">
      <t>ト</t>
    </rPh>
    <rPh sb="23" eb="24">
      <t>シュツ</t>
    </rPh>
    <rPh sb="24" eb="25">
      <t>コウ</t>
    </rPh>
    <rPh sb="33" eb="35">
      <t>トシュツ</t>
    </rPh>
    <rPh sb="35" eb="36">
      <t>リョウ</t>
    </rPh>
    <rPh sb="41" eb="42">
      <t>ジ</t>
    </rPh>
    <rPh sb="43" eb="45">
      <t>カンスイ</t>
    </rPh>
    <rPh sb="57" eb="58">
      <t>ホン</t>
    </rPh>
    <rPh sb="58" eb="60">
      <t>ハイチ</t>
    </rPh>
    <rPh sb="63" eb="64">
      <t>ホン</t>
    </rPh>
    <rPh sb="68" eb="69">
      <t>ホン</t>
    </rPh>
    <rPh sb="70" eb="72">
      <t>エキヒ</t>
    </rPh>
    <rPh sb="72" eb="73">
      <t>ヨウ</t>
    </rPh>
    <rPh sb="77" eb="78">
      <t>ホン</t>
    </rPh>
    <rPh sb="79" eb="81">
      <t>カンスイ</t>
    </rPh>
    <rPh sb="81" eb="82">
      <t>ヨウ</t>
    </rPh>
    <rPh sb="85" eb="87">
      <t>バアイ</t>
    </rPh>
    <phoneticPr fontId="3"/>
  </si>
  <si>
    <t>【入力例】　流水量（灌水量）12.8L/分栽培ベッド（24ｍ×２基）に240株定植し、株あたりの最大灌水量を2.2L/日、灌水回数を４回/日とした場合。</t>
    <rPh sb="1" eb="4">
      <t>ニュウリョクレイ</t>
    </rPh>
    <rPh sb="6" eb="8">
      <t>リュウスイ</t>
    </rPh>
    <rPh sb="8" eb="9">
      <t>リョウ</t>
    </rPh>
    <rPh sb="10" eb="13">
      <t>カンスイリョウ</t>
    </rPh>
    <rPh sb="20" eb="21">
      <t>フン</t>
    </rPh>
    <rPh sb="32" eb="33">
      <t>キ</t>
    </rPh>
    <rPh sb="38" eb="39">
      <t>カブ</t>
    </rPh>
    <rPh sb="39" eb="41">
      <t>テイショク</t>
    </rPh>
    <rPh sb="43" eb="44">
      <t>カブ</t>
    </rPh>
    <rPh sb="48" eb="50">
      <t>サイダイ</t>
    </rPh>
    <rPh sb="50" eb="53">
      <t>カンスイリョウ</t>
    </rPh>
    <rPh sb="59" eb="60">
      <t>ニチ</t>
    </rPh>
    <rPh sb="61" eb="63">
      <t>カンスイ</t>
    </rPh>
    <rPh sb="63" eb="65">
      <t>カイスウ</t>
    </rPh>
    <rPh sb="67" eb="68">
      <t>カイ</t>
    </rPh>
    <rPh sb="69" eb="70">
      <t>ニチ</t>
    </rPh>
    <rPh sb="73" eb="75">
      <t>バアイ</t>
    </rPh>
    <phoneticPr fontId="3"/>
  </si>
  <si>
    <t>セル　Ｈ１</t>
    <phoneticPr fontId="3"/>
  </si>
  <si>
    <t>セル　D４～Ｉ４</t>
    <phoneticPr fontId="3"/>
  </si>
  <si>
    <t>栽植株数は一度に給液するベッドの全株数を入力する。</t>
    <rPh sb="0" eb="2">
      <t>サイショク</t>
    </rPh>
    <rPh sb="2" eb="4">
      <t>カブスウ</t>
    </rPh>
    <rPh sb="5" eb="7">
      <t>イチド</t>
    </rPh>
    <rPh sb="8" eb="10">
      <t>キュウエキ</t>
    </rPh>
    <rPh sb="16" eb="17">
      <t>ゼン</t>
    </rPh>
    <rPh sb="17" eb="19">
      <t>カブスウ</t>
    </rPh>
    <rPh sb="20" eb="22">
      <t>ニュウリョク</t>
    </rPh>
    <phoneticPr fontId="3"/>
  </si>
  <si>
    <t>セル　Ｂ８</t>
    <phoneticPr fontId="3"/>
  </si>
  <si>
    <t>セル　Ｂ９
セル　Ｄ22</t>
    <phoneticPr fontId="3"/>
  </si>
  <si>
    <t>セル　D7～Ｉ７</t>
    <phoneticPr fontId="3"/>
  </si>
  <si>
    <t>セル　Ｄ９～Ｉ９</t>
    <phoneticPr fontId="3"/>
  </si>
  <si>
    <t>セル　Ｄ11～Ｉ11</t>
    <phoneticPr fontId="3"/>
  </si>
  <si>
    <t>セル　Ｄ28</t>
    <phoneticPr fontId="3"/>
  </si>
  <si>
    <t>東京式養液栽培システムの施肥は量的管理とし，生育ステージに応じて施肥量を増減する。この計算シートは，正確に施肥するための液肥施用時間を算出するツールであり，パラメータである濃厚原液の窒素濃度（％），ステージ毎の目標窒素量（mg/株/日），栽植株数，液肥流量（Ｌ/分），液肥希釈率（％），施用間隔（日毎）を入力することで表示される。</t>
    <rPh sb="0" eb="2">
      <t>トウキョウ</t>
    </rPh>
    <rPh sb="2" eb="3">
      <t>シキ</t>
    </rPh>
    <rPh sb="3" eb="5">
      <t>ヨウエキ</t>
    </rPh>
    <rPh sb="5" eb="7">
      <t>サイバイ</t>
    </rPh>
    <rPh sb="12" eb="14">
      <t>セヒ</t>
    </rPh>
    <rPh sb="15" eb="17">
      <t>リョウテキ</t>
    </rPh>
    <rPh sb="17" eb="19">
      <t>カンリ</t>
    </rPh>
    <rPh sb="22" eb="24">
      <t>セイイク</t>
    </rPh>
    <rPh sb="29" eb="30">
      <t>オウ</t>
    </rPh>
    <rPh sb="32" eb="35">
      <t>セヒリョウ</t>
    </rPh>
    <rPh sb="36" eb="38">
      <t>ゾウゲン</t>
    </rPh>
    <rPh sb="50" eb="52">
      <t>セイカク</t>
    </rPh>
    <rPh sb="103" eb="104">
      <t>ゴト</t>
    </rPh>
    <rPh sb="119" eb="121">
      <t>サイショク</t>
    </rPh>
    <rPh sb="121" eb="123">
      <t>カブスウ</t>
    </rPh>
    <rPh sb="134" eb="136">
      <t>エキヒ</t>
    </rPh>
    <rPh sb="136" eb="139">
      <t>キシャクリツ</t>
    </rPh>
    <rPh sb="159" eb="161">
      <t>ヒョウジ</t>
    </rPh>
    <phoneticPr fontId="3"/>
  </si>
  <si>
    <t>液肥希釈率％（液肥混入器）</t>
    <rPh sb="0" eb="2">
      <t>エキヒ</t>
    </rPh>
    <rPh sb="2" eb="5">
      <t>キシャクリツ</t>
    </rPh>
    <rPh sb="7" eb="9">
      <t>エキヒ</t>
    </rPh>
    <rPh sb="9" eb="12">
      <t>コンニュウキ</t>
    </rPh>
    <phoneticPr fontId="3"/>
  </si>
  <si>
    <r>
      <t>液肥施用時間</t>
    </r>
    <r>
      <rPr>
        <sz val="12"/>
        <color rgb="FFFF0000"/>
        <rFont val="ＭＳ Ｐゴシック"/>
        <family val="3"/>
        <charset val="128"/>
      </rPr>
      <t>　(時：分：秒)</t>
    </r>
    <rPh sb="0" eb="2">
      <t>エキヒ</t>
    </rPh>
    <rPh sb="2" eb="4">
      <t>セヨウ</t>
    </rPh>
    <rPh sb="4" eb="6">
      <t>ジカン</t>
    </rPh>
    <rPh sb="8" eb="9">
      <t>ジ</t>
    </rPh>
    <rPh sb="10" eb="11">
      <t>フン</t>
    </rPh>
    <rPh sb="12" eb="13">
      <t>ビョウ</t>
    </rPh>
    <phoneticPr fontId="5"/>
  </si>
  <si>
    <r>
      <t>1回あたりの灌水時間</t>
    </r>
    <r>
      <rPr>
        <sz val="14"/>
        <color rgb="FFFF0000"/>
        <rFont val="ＭＳ Ｐゴシック"/>
        <family val="3"/>
        <charset val="128"/>
      </rPr>
      <t>(時：分：秒)</t>
    </r>
    <r>
      <rPr>
        <sz val="14"/>
        <rFont val="ＭＳ Ｐゴシック"/>
        <family val="3"/>
        <charset val="128"/>
      </rPr>
      <t>=</t>
    </r>
    <rPh sb="1" eb="2">
      <t>カイ</t>
    </rPh>
    <rPh sb="6" eb="8">
      <t>カンスイ</t>
    </rPh>
    <rPh sb="8" eb="10">
      <t>ジカン</t>
    </rPh>
    <rPh sb="11" eb="12">
      <t>ジ</t>
    </rPh>
    <rPh sb="13" eb="14">
      <t>フン</t>
    </rPh>
    <rPh sb="15" eb="16">
      <t>ビョウ</t>
    </rPh>
    <phoneticPr fontId="3"/>
  </si>
  <si>
    <t>液肥施用間隔は通常は１日毎（毎日１回）とするが，１日おき、または２日おきなど、施肥間隔を長くしても良い。</t>
    <rPh sb="25" eb="26">
      <t>ニチ</t>
    </rPh>
    <rPh sb="33" eb="34">
      <t>ニチ</t>
    </rPh>
    <rPh sb="39" eb="41">
      <t>セヒ</t>
    </rPh>
    <rPh sb="41" eb="43">
      <t>カンカク</t>
    </rPh>
    <rPh sb="44" eb="45">
      <t>ナガ</t>
    </rPh>
    <rPh sb="49" eb="50">
      <t>ヨ</t>
    </rPh>
    <phoneticPr fontId="3"/>
  </si>
  <si>
    <t>以上のパラメータを入力すると液肥施用時間（時：分：秒）が表示される。なお，施用時間が短すぎるとチューブが十分に膨らまないまま施用が終了し，給液ムラが生じるため、１回の施用時間が２分以上になるよう設定する。</t>
    <rPh sb="21" eb="22">
      <t>ジ</t>
    </rPh>
    <rPh sb="81" eb="82">
      <t>カイ</t>
    </rPh>
    <rPh sb="83" eb="85">
      <t>セヨウ</t>
    </rPh>
    <rPh sb="85" eb="87">
      <t>ジカン</t>
    </rPh>
    <rPh sb="89" eb="90">
      <t>フン</t>
    </rPh>
    <rPh sb="90" eb="92">
      <t>イジョウ</t>
    </rPh>
    <rPh sb="97" eb="99">
      <t>セッテイ</t>
    </rPh>
    <phoneticPr fontId="3"/>
  </si>
  <si>
    <t>灌水は液肥と区別して行われるが，灌水１回あたりの流水時間（時：分：秒）は，流量，株あたり灌水量の上限，栽植株数，灌水頻度（回/日）の入力で算出される。</t>
    <rPh sb="29" eb="30">
      <t>ジ</t>
    </rPh>
    <rPh sb="31" eb="32">
      <t>フン</t>
    </rPh>
    <rPh sb="33" eb="34">
      <t>ビョウ</t>
    </rPh>
    <phoneticPr fontId="3"/>
  </si>
  <si>
    <t>液肥希釈率（液肥混入器で設定）は，タンクミックスで２～４％(50～25倍希釈)，OATハウスで１～２％（100～50倍希釈）の範囲とする。濃度が低すぎると貯留液が溢れる場合があるので，なるべく高い濃度で給液する。</t>
    <rPh sb="2" eb="5">
      <t>キシャクリツ</t>
    </rPh>
    <rPh sb="6" eb="8">
      <t>エキヒ</t>
    </rPh>
    <rPh sb="8" eb="11">
      <t>コンニュウキ</t>
    </rPh>
    <rPh sb="12" eb="14">
      <t>セッテイ</t>
    </rPh>
    <rPh sb="35" eb="36">
      <t>バイ</t>
    </rPh>
    <rPh sb="36" eb="38">
      <t>キシャク</t>
    </rPh>
    <rPh sb="58" eb="59">
      <t>バイ</t>
    </rPh>
    <rPh sb="59" eb="61">
      <t>キシャク</t>
    </rPh>
    <rPh sb="84" eb="86">
      <t>バアイ</t>
    </rPh>
    <rPh sb="96" eb="97">
      <t>タカ</t>
    </rPh>
    <rPh sb="98" eb="100">
      <t>ノウド</t>
    </rPh>
    <rPh sb="101" eb="103">
      <t>キュウエキ</t>
    </rPh>
    <phoneticPr fontId="3"/>
  </si>
  <si>
    <t>　液肥と灌水を同じチューブで行う場合、チューブ内に液肥が残っている状態で灌水を行うと施肥ムラが発生する。そのため、液肥施用直後には灌水を行わない。一例として液肥施用は早朝の６時または前日の夕方とし、灌水時刻の設定は午前９時、10時半、12時、13時半の４回などとする。</t>
    <rPh sb="1" eb="3">
      <t>エキヒ</t>
    </rPh>
    <rPh sb="4" eb="6">
      <t>カンスイ</t>
    </rPh>
    <rPh sb="7" eb="8">
      <t>オナ</t>
    </rPh>
    <rPh sb="14" eb="15">
      <t>オコナ</t>
    </rPh>
    <rPh sb="16" eb="18">
      <t>バアイ</t>
    </rPh>
    <rPh sb="23" eb="24">
      <t>ナイ</t>
    </rPh>
    <rPh sb="25" eb="27">
      <t>エキヒ</t>
    </rPh>
    <rPh sb="28" eb="29">
      <t>ノコ</t>
    </rPh>
    <rPh sb="33" eb="35">
      <t>ジョウタイ</t>
    </rPh>
    <rPh sb="36" eb="38">
      <t>カンスイ</t>
    </rPh>
    <rPh sb="39" eb="40">
      <t>オコナ</t>
    </rPh>
    <rPh sb="42" eb="44">
      <t>セヒ</t>
    </rPh>
    <rPh sb="47" eb="49">
      <t>ハッセイ</t>
    </rPh>
    <rPh sb="57" eb="59">
      <t>エキヒ</t>
    </rPh>
    <rPh sb="59" eb="61">
      <t>セヨウ</t>
    </rPh>
    <rPh sb="61" eb="63">
      <t>チョクゴ</t>
    </rPh>
    <rPh sb="65" eb="67">
      <t>カンスイ</t>
    </rPh>
    <rPh sb="68" eb="69">
      <t>オコナ</t>
    </rPh>
    <rPh sb="73" eb="74">
      <t>イチ</t>
    </rPh>
    <rPh sb="78" eb="80">
      <t>エキヒ</t>
    </rPh>
    <rPh sb="80" eb="82">
      <t>セヨウ</t>
    </rPh>
    <rPh sb="83" eb="85">
      <t>ソウチョウ</t>
    </rPh>
    <rPh sb="87" eb="88">
      <t>ジ</t>
    </rPh>
    <rPh sb="91" eb="93">
      <t>ゼンジツ</t>
    </rPh>
    <rPh sb="94" eb="96">
      <t>ユウガタ</t>
    </rPh>
    <rPh sb="99" eb="101">
      <t>カンスイ</t>
    </rPh>
    <rPh sb="101" eb="103">
      <t>ジコク</t>
    </rPh>
    <rPh sb="104" eb="106">
      <t>セッテイ</t>
    </rPh>
    <rPh sb="107" eb="109">
      <t>ゴゼン</t>
    </rPh>
    <rPh sb="110" eb="111">
      <t>ジ</t>
    </rPh>
    <rPh sb="114" eb="116">
      <t>ジハン</t>
    </rPh>
    <rPh sb="119" eb="120">
      <t>ジ</t>
    </rPh>
    <rPh sb="123" eb="124">
      <t>ジ</t>
    </rPh>
    <rPh sb="124" eb="125">
      <t>ハン</t>
    </rPh>
    <rPh sb="127" eb="128">
      <t>カイ</t>
    </rPh>
    <phoneticPr fontId="3"/>
  </si>
  <si>
    <t>○　液肥と灌水の施用時刻についての留意点</t>
    <rPh sb="2" eb="4">
      <t>エキヒ</t>
    </rPh>
    <rPh sb="5" eb="7">
      <t>カンスイ</t>
    </rPh>
    <rPh sb="8" eb="10">
      <t>セヨウ</t>
    </rPh>
    <rPh sb="10" eb="12">
      <t>ジコク</t>
    </rPh>
    <rPh sb="17" eb="20">
      <t>リュウイテン</t>
    </rPh>
    <phoneticPr fontId="3"/>
  </si>
  <si>
    <t>・ 目標窒素量は苗の状況、生育スピード、着果状況、品種に応じて加減する
・ 前作の残肥の疑いがあるときは、前半の目標窒素施用量を少なくする</t>
    <rPh sb="2" eb="4">
      <t>モクヒョウ</t>
    </rPh>
    <rPh sb="4" eb="6">
      <t>チッソ</t>
    </rPh>
    <rPh sb="6" eb="7">
      <t>リョウ</t>
    </rPh>
    <rPh sb="8" eb="9">
      <t>ナエ</t>
    </rPh>
    <rPh sb="10" eb="12">
      <t>ジョウキョウ</t>
    </rPh>
    <rPh sb="13" eb="15">
      <t>セイイク</t>
    </rPh>
    <rPh sb="20" eb="22">
      <t>チャッカ</t>
    </rPh>
    <rPh sb="22" eb="24">
      <t>ジョウキョウ</t>
    </rPh>
    <rPh sb="25" eb="27">
      <t>ヒンシュ</t>
    </rPh>
    <rPh sb="28" eb="29">
      <t>オウ</t>
    </rPh>
    <rPh sb="31" eb="33">
      <t>カゲン</t>
    </rPh>
    <rPh sb="53" eb="55">
      <t>ゼンハン</t>
    </rPh>
    <rPh sb="56" eb="58">
      <t>モクヒョウ</t>
    </rPh>
    <rPh sb="58" eb="60">
      <t>チッソ</t>
    </rPh>
    <rPh sb="60" eb="62">
      <t>セヨウ</t>
    </rPh>
    <rPh sb="62" eb="63">
      <t>リョウ</t>
    </rPh>
    <phoneticPr fontId="3"/>
  </si>
  <si>
    <t>目標窒素量（mg/株/日）は生育ステージに応じて増減させる。半促成栽培の場合，第１果房開花期（定植期）で25，第２果房開花後で50，第３果房開花後で100，第５果房開花後で150とし，主枝摘心後で０を基準とする。ただし，苗の状況，生育スピード（作期），着果状況，品種を踏まえて加減する。特に低温期で生育が遅い場合は基準値よりも少なくする。</t>
    <rPh sb="122" eb="124">
      <t>サクキ</t>
    </rPh>
    <rPh sb="143" eb="144">
      <t>トク</t>
    </rPh>
    <rPh sb="145" eb="148">
      <t>テイオンキ</t>
    </rPh>
    <rPh sb="149" eb="151">
      <t>セイイク</t>
    </rPh>
    <rPh sb="152" eb="153">
      <t>オソ</t>
    </rPh>
    <rPh sb="154" eb="156">
      <t>バアイ</t>
    </rPh>
    <rPh sb="157" eb="160">
      <t>キジュンチ</t>
    </rPh>
    <rPh sb="163" eb="164">
      <t>スク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</si>
</sst>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_);[Red]\(0.0\)"/>
    <numFmt numFmtId="178" formatCode="0_ "/>
    <numFmt numFmtId="179" formatCode="#,##0.0_);[Red]\(#,##0.0\)"/>
    <numFmt numFmtId="180" formatCode="0.00_);[Red]\(0.00\)"/>
    <numFmt numFmtId="181" formatCode="0.0_ "/>
  </numFmts>
  <fonts count="38"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14"/>
      <name val="ＭＳ Ｐゴシック"/>
      <family val="3"/>
      <charset val="128"/>
    </font>
    <font>
      <sz val="6"/>
      <name val="ＭＳ Ｐゴシック"/>
      <family val="3"/>
      <charset val="128"/>
    </font>
    <font>
      <sz val="10"/>
      <color rgb="FFFF0000"/>
      <name val="ＭＳ Ｐゴシック"/>
      <family val="3"/>
      <charset val="128"/>
    </font>
    <font>
      <sz val="22"/>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11"/>
      <color rgb="FFFF0000"/>
      <name val="ＭＳ Ｐゴシック"/>
      <family val="3"/>
      <charset val="128"/>
    </font>
    <font>
      <sz val="12"/>
      <color rgb="FFFF0000"/>
      <name val="ＭＳ Ｐゴシック"/>
      <family val="3"/>
      <charset val="128"/>
    </font>
    <font>
      <b/>
      <sz val="14"/>
      <name val="ＭＳ Ｐゴシック"/>
      <family val="3"/>
      <charset val="128"/>
    </font>
    <font>
      <b/>
      <sz val="11"/>
      <name val="ＭＳ Ｐゴシック"/>
      <family val="3"/>
      <charset val="128"/>
    </font>
    <font>
      <b/>
      <sz val="10"/>
      <color rgb="FFFF0000"/>
      <name val="ＭＳ Ｐゴシック"/>
      <family val="3"/>
      <charset val="128"/>
    </font>
    <font>
      <b/>
      <sz val="11"/>
      <color rgb="FFFF0000"/>
      <name val="ＭＳ Ｐゴシック"/>
      <family val="3"/>
      <charset val="128"/>
    </font>
    <font>
      <b/>
      <sz val="12"/>
      <name val="ＭＳ Ｐゴシック"/>
      <family val="3"/>
      <charset val="128"/>
    </font>
    <font>
      <b/>
      <sz val="24"/>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12"/>
      <color theme="1"/>
      <name val="ＭＳ Ｐゴシック"/>
      <family val="3"/>
      <charset val="128"/>
    </font>
    <font>
      <sz val="14"/>
      <color theme="1"/>
      <name val="ＭＳ Ｐゴシック"/>
      <family val="3"/>
      <charset val="128"/>
      <scheme val="minor"/>
    </font>
    <font>
      <b/>
      <sz val="18"/>
      <name val="ＭＳ Ｐゴシック"/>
      <family val="3"/>
      <charset val="128"/>
    </font>
    <font>
      <sz val="16"/>
      <color theme="1"/>
      <name val="ＭＳ Ｐゴシック"/>
      <family val="3"/>
      <charset val="128"/>
    </font>
    <font>
      <sz val="18"/>
      <name val="ＭＳ Ｐゴシック"/>
      <family val="3"/>
      <charset val="128"/>
    </font>
    <font>
      <sz val="20"/>
      <name val="ＭＳ Ｐゴシック"/>
      <family val="3"/>
      <charset val="128"/>
    </font>
    <font>
      <b/>
      <sz val="18"/>
      <color theme="1"/>
      <name val="ＭＳ Ｐゴシック"/>
      <family val="3"/>
      <charset val="128"/>
    </font>
    <font>
      <sz val="12"/>
      <color theme="7" tint="0.79998168889431442"/>
      <name val="ＭＳ Ｐゴシック"/>
      <family val="3"/>
      <charset val="128"/>
    </font>
    <font>
      <sz val="18"/>
      <color theme="5" tint="0.59999389629810485"/>
      <name val="ＭＳ Ｐゴシック"/>
      <family val="3"/>
      <charset val="128"/>
    </font>
    <font>
      <b/>
      <sz val="20"/>
      <color theme="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font>
    <font>
      <sz val="12"/>
      <name val="ＭＳ ゴシック"/>
      <family val="3"/>
      <charset val="128"/>
    </font>
    <font>
      <sz val="10"/>
      <color theme="1"/>
      <name val="ＭＳ Ｐゴシック"/>
      <family val="3"/>
      <charset val="128"/>
      <scheme val="minor"/>
    </font>
    <font>
      <b/>
      <sz val="20"/>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s>
  <borders count="20">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9" fillId="0" borderId="0">
      <alignment vertical="center"/>
    </xf>
  </cellStyleXfs>
  <cellXfs count="117">
    <xf numFmtId="0" fontId="0" fillId="0" borderId="0" xfId="0">
      <alignment vertical="center"/>
    </xf>
    <xf numFmtId="0" fontId="2" fillId="0" borderId="0" xfId="1" applyFont="1" applyBorder="1" applyProtection="1">
      <alignment vertical="center"/>
      <protection locked="0"/>
    </xf>
    <xf numFmtId="0" fontId="2" fillId="0" borderId="0" xfId="1" applyFont="1" applyProtection="1">
      <alignment vertical="center"/>
      <protection locked="0"/>
    </xf>
    <xf numFmtId="0" fontId="4" fillId="0" borderId="0" xfId="1" applyFont="1" applyBorder="1" applyProtection="1">
      <alignment vertical="center"/>
      <protection locked="0"/>
    </xf>
    <xf numFmtId="0" fontId="2" fillId="0" borderId="0" xfId="1" applyFont="1" applyBorder="1" applyAlignment="1" applyProtection="1">
      <alignment vertical="center"/>
      <protection locked="0"/>
    </xf>
    <xf numFmtId="0" fontId="2" fillId="0" borderId="0" xfId="1" applyFont="1" applyAlignment="1" applyProtection="1">
      <alignment vertical="center"/>
      <protection locked="0"/>
    </xf>
    <xf numFmtId="0" fontId="2" fillId="0" borderId="0" xfId="1" applyFont="1" applyFill="1" applyBorder="1" applyProtection="1">
      <alignment vertical="center"/>
      <protection locked="0"/>
    </xf>
    <xf numFmtId="0" fontId="16" fillId="0" borderId="0" xfId="1" applyFont="1" applyFill="1" applyBorder="1" applyAlignment="1" applyProtection="1">
      <alignment vertical="top"/>
      <protection locked="0"/>
    </xf>
    <xf numFmtId="0" fontId="2" fillId="0" borderId="0" xfId="1" applyFont="1" applyFill="1" applyBorder="1" applyAlignment="1" applyProtection="1">
      <alignment vertical="center"/>
      <protection locked="0"/>
    </xf>
    <xf numFmtId="0" fontId="15" fillId="0" borderId="0" xfId="1" applyFont="1" applyFill="1" applyBorder="1" applyAlignment="1" applyProtection="1">
      <alignment vertical="top"/>
      <protection locked="0"/>
    </xf>
    <xf numFmtId="179" fontId="11" fillId="0" borderId="0" xfId="1" applyNumberFormat="1" applyFont="1" applyFill="1" applyBorder="1" applyAlignment="1" applyProtection="1">
      <alignment horizontal="left" vertical="top"/>
      <protection locked="0"/>
    </xf>
    <xf numFmtId="179" fontId="12" fillId="0" borderId="0" xfId="1" applyNumberFormat="1" applyFont="1" applyFill="1" applyBorder="1" applyAlignment="1" applyProtection="1">
      <alignment horizontal="left" vertical="center" wrapText="1"/>
      <protection locked="0"/>
    </xf>
    <xf numFmtId="177" fontId="4" fillId="0" borderId="3" xfId="1" applyNumberFormat="1" applyFont="1" applyBorder="1" applyAlignment="1" applyProtection="1">
      <alignment horizontal="center" vertical="center"/>
    </xf>
    <xf numFmtId="0" fontId="2" fillId="0" borderId="0" xfId="1" applyFont="1" applyBorder="1" applyAlignment="1" applyProtection="1">
      <alignment horizontal="center" vertical="center"/>
      <protection locked="0"/>
    </xf>
    <xf numFmtId="0" fontId="2" fillId="0" borderId="0" xfId="1" applyFont="1" applyAlignment="1" applyProtection="1">
      <alignment vertical="center"/>
    </xf>
    <xf numFmtId="0" fontId="2" fillId="0" borderId="0" xfId="1" applyFont="1" applyProtection="1">
      <alignment vertical="center"/>
    </xf>
    <xf numFmtId="0" fontId="2" fillId="0" borderId="0" xfId="1" applyFont="1" applyBorder="1" applyProtection="1">
      <alignment vertical="center"/>
    </xf>
    <xf numFmtId="0" fontId="2" fillId="0" borderId="0" xfId="1" applyFont="1" applyFill="1" applyBorder="1" applyProtection="1">
      <alignment vertical="center"/>
    </xf>
    <xf numFmtId="0" fontId="16" fillId="0" borderId="0" xfId="1" applyFont="1" applyFill="1" applyBorder="1" applyAlignment="1" applyProtection="1">
      <alignment vertical="top"/>
    </xf>
    <xf numFmtId="0" fontId="2" fillId="0" borderId="0" xfId="1" applyFont="1" applyBorder="1" applyAlignment="1" applyProtection="1">
      <alignment vertical="center"/>
    </xf>
    <xf numFmtId="0" fontId="10" fillId="0" borderId="0" xfId="1" applyFont="1" applyBorder="1" applyAlignment="1" applyProtection="1">
      <alignment horizontal="center" vertical="center"/>
    </xf>
    <xf numFmtId="0" fontId="2" fillId="0" borderId="0" xfId="1" applyFont="1" applyFill="1" applyProtection="1">
      <alignment vertical="center"/>
    </xf>
    <xf numFmtId="0" fontId="21" fillId="0" borderId="0" xfId="1" applyFont="1" applyFill="1" applyBorder="1" applyAlignment="1" applyProtection="1">
      <alignment horizontal="center" vertical="center" wrapText="1"/>
    </xf>
    <xf numFmtId="176" fontId="2" fillId="0" borderId="0" xfId="1" applyNumberFormat="1" applyFont="1" applyFill="1" applyProtection="1">
      <alignment vertical="center"/>
    </xf>
    <xf numFmtId="176" fontId="2" fillId="0" borderId="0" xfId="1" applyNumberFormat="1" applyFont="1" applyFill="1" applyBorder="1" applyProtection="1">
      <alignment vertical="center"/>
    </xf>
    <xf numFmtId="0" fontId="21" fillId="0" borderId="0" xfId="1" applyFont="1" applyFill="1" applyBorder="1" applyAlignment="1" applyProtection="1">
      <alignment horizontal="center" vertical="center" wrapText="1" shrinkToFit="1"/>
    </xf>
    <xf numFmtId="176" fontId="17" fillId="0" borderId="0" xfId="1" applyNumberFormat="1" applyFont="1" applyFill="1" applyBorder="1" applyAlignment="1" applyProtection="1">
      <alignment horizontal="center" vertical="center"/>
      <protection locked="0"/>
    </xf>
    <xf numFmtId="0" fontId="21" fillId="0" borderId="0" xfId="1" applyFont="1" applyBorder="1" applyProtection="1">
      <alignment vertical="center"/>
      <protection locked="0"/>
    </xf>
    <xf numFmtId="0" fontId="2" fillId="0" borderId="0" xfId="1" applyFont="1" applyFill="1" applyProtection="1">
      <alignment vertical="center"/>
      <protection locked="0"/>
    </xf>
    <xf numFmtId="0" fontId="8" fillId="0" borderId="0" xfId="1" applyFont="1" applyBorder="1" applyAlignment="1" applyProtection="1">
      <alignment vertical="center" wrapText="1"/>
      <protection locked="0"/>
    </xf>
    <xf numFmtId="178" fontId="4" fillId="0" borderId="5" xfId="1" applyNumberFormat="1" applyFont="1" applyBorder="1" applyAlignment="1" applyProtection="1">
      <alignment horizontal="center" vertical="center"/>
    </xf>
    <xf numFmtId="178" fontId="4" fillId="0" borderId="15" xfId="1" applyNumberFormat="1" applyFont="1" applyBorder="1" applyAlignment="1" applyProtection="1">
      <alignment horizontal="center" vertical="center"/>
    </xf>
    <xf numFmtId="0" fontId="8" fillId="2" borderId="10" xfId="1" applyFont="1" applyFill="1" applyBorder="1" applyAlignment="1" applyProtection="1">
      <alignment horizontal="center" vertical="center" wrapText="1"/>
    </xf>
    <xf numFmtId="0" fontId="10" fillId="3" borderId="3" xfId="1" applyFont="1" applyFill="1" applyBorder="1" applyAlignment="1" applyProtection="1">
      <alignment horizontal="center" vertical="center"/>
      <protection locked="0"/>
    </xf>
    <xf numFmtId="0" fontId="2" fillId="0" borderId="0" xfId="1" applyFont="1" applyBorder="1" applyAlignment="1" applyProtection="1">
      <alignment horizontal="left" vertical="center" wrapText="1"/>
      <protection locked="0"/>
    </xf>
    <xf numFmtId="179" fontId="9" fillId="0" borderId="12" xfId="1" applyNumberFormat="1" applyFont="1" applyFill="1" applyBorder="1" applyAlignment="1" applyProtection="1">
      <alignment horizontal="center" vertical="center"/>
    </xf>
    <xf numFmtId="0" fontId="14" fillId="0" borderId="7" xfId="1" applyFont="1" applyFill="1" applyBorder="1" applyAlignment="1" applyProtection="1">
      <alignment horizontal="center" vertical="center" wrapText="1"/>
      <protection locked="0"/>
    </xf>
    <xf numFmtId="0" fontId="1" fillId="0" borderId="7" xfId="1" applyFont="1" applyFill="1" applyBorder="1" applyAlignment="1" applyProtection="1">
      <alignment vertical="top" wrapText="1"/>
      <protection locked="0"/>
    </xf>
    <xf numFmtId="176" fontId="26" fillId="5" borderId="15" xfId="1" applyNumberFormat="1" applyFont="1" applyFill="1" applyBorder="1" applyAlignment="1" applyProtection="1">
      <alignment horizontal="center" vertical="center"/>
      <protection locked="0"/>
    </xf>
    <xf numFmtId="176" fontId="26" fillId="5" borderId="16" xfId="1" applyNumberFormat="1" applyFont="1" applyFill="1" applyBorder="1" applyAlignment="1" applyProtection="1">
      <alignment horizontal="center" vertical="center"/>
      <protection locked="0"/>
    </xf>
    <xf numFmtId="176" fontId="26" fillId="5" borderId="5" xfId="1" applyNumberFormat="1" applyFont="1" applyFill="1" applyBorder="1" applyAlignment="1" applyProtection="1">
      <alignment horizontal="center" vertical="center"/>
      <protection locked="0"/>
    </xf>
    <xf numFmtId="180" fontId="30" fillId="5" borderId="17" xfId="1" applyNumberFormat="1" applyFont="1" applyFill="1" applyBorder="1" applyAlignment="1" applyProtection="1">
      <alignment horizontal="center" vertical="center"/>
    </xf>
    <xf numFmtId="180" fontId="30" fillId="5" borderId="12" xfId="1" applyNumberFormat="1" applyFont="1" applyFill="1" applyBorder="1" applyAlignment="1" applyProtection="1">
      <alignment horizontal="center" vertical="center"/>
    </xf>
    <xf numFmtId="180" fontId="30" fillId="5" borderId="18" xfId="1" applyNumberFormat="1" applyFont="1" applyFill="1" applyBorder="1" applyAlignment="1" applyProtection="1">
      <alignment horizontal="center" vertical="center"/>
    </xf>
    <xf numFmtId="0" fontId="7" fillId="0" borderId="5"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shrinkToFit="1"/>
    </xf>
    <xf numFmtId="0" fontId="8" fillId="0" borderId="16" xfId="1" applyFont="1" applyFill="1" applyBorder="1" applyAlignment="1" applyProtection="1">
      <alignment horizontal="center" vertical="center" shrinkToFit="1"/>
    </xf>
    <xf numFmtId="0" fontId="4" fillId="2" borderId="8" xfId="1" applyFont="1" applyFill="1" applyBorder="1" applyAlignment="1" applyProtection="1">
      <alignment horizontal="center" vertical="top" wrapText="1"/>
    </xf>
    <xf numFmtId="179" fontId="8" fillId="2" borderId="6" xfId="1" applyNumberFormat="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29" fillId="2" borderId="12" xfId="1" applyFont="1" applyFill="1" applyBorder="1" applyAlignment="1" applyProtection="1">
      <alignment horizontal="center" vertical="center" wrapText="1"/>
    </xf>
    <xf numFmtId="0" fontId="4" fillId="2" borderId="12" xfId="1" applyFont="1" applyFill="1" applyBorder="1" applyAlignment="1" applyProtection="1">
      <alignment horizontal="center" wrapText="1"/>
    </xf>
    <xf numFmtId="0" fontId="28" fillId="2" borderId="2" xfId="1" applyFont="1" applyFill="1" applyBorder="1" applyAlignment="1" applyProtection="1">
      <alignment horizontal="left" vertical="center"/>
    </xf>
    <xf numFmtId="0" fontId="31" fillId="5" borderId="3" xfId="1" applyFont="1" applyFill="1" applyBorder="1" applyAlignment="1" applyProtection="1">
      <alignment horizontal="center" vertical="center"/>
      <protection locked="0"/>
    </xf>
    <xf numFmtId="0" fontId="24" fillId="5" borderId="3"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wrapText="1"/>
    </xf>
    <xf numFmtId="0" fontId="2" fillId="0" borderId="9" xfId="1" applyFont="1" applyBorder="1" applyAlignment="1" applyProtection="1">
      <alignment horizontal="center" vertical="center" wrapText="1"/>
    </xf>
    <xf numFmtId="0" fontId="2" fillId="0" borderId="3" xfId="1" applyFont="1" applyBorder="1" applyAlignment="1" applyProtection="1">
      <alignment horizontal="center" vertical="center" wrapText="1"/>
    </xf>
    <xf numFmtId="0" fontId="2" fillId="0" borderId="3" xfId="1" applyFont="1" applyBorder="1" applyAlignment="1" applyProtection="1">
      <alignment horizontal="center" vertical="center"/>
    </xf>
    <xf numFmtId="0" fontId="4" fillId="0" borderId="0" xfId="1" applyFont="1" applyBorder="1" applyProtection="1">
      <alignment vertical="center"/>
    </xf>
    <xf numFmtId="0" fontId="4" fillId="0" borderId="0" xfId="1" applyFont="1" applyBorder="1" applyAlignment="1" applyProtection="1">
      <alignment vertical="center"/>
    </xf>
    <xf numFmtId="0" fontId="23" fillId="0" borderId="0" xfId="0" applyFont="1" applyProtection="1">
      <alignment vertical="center"/>
    </xf>
    <xf numFmtId="0" fontId="10" fillId="5" borderId="1" xfId="1" applyFont="1" applyFill="1" applyBorder="1" applyAlignment="1" applyProtection="1">
      <alignment horizontal="center" vertical="center"/>
      <protection locked="0"/>
    </xf>
    <xf numFmtId="0" fontId="10" fillId="5" borderId="6" xfId="1" applyFont="1" applyFill="1" applyBorder="1" applyAlignment="1" applyProtection="1">
      <alignment horizontal="center" vertical="center"/>
      <protection locked="0"/>
    </xf>
    <xf numFmtId="0" fontId="10" fillId="5" borderId="7" xfId="1" applyFont="1" applyFill="1" applyBorder="1" applyAlignment="1" applyProtection="1">
      <alignment horizontal="center" vertical="center"/>
      <protection locked="0"/>
    </xf>
    <xf numFmtId="176" fontId="8" fillId="5" borderId="3" xfId="1" applyNumberFormat="1" applyFont="1" applyFill="1" applyBorder="1" applyAlignment="1" applyProtection="1">
      <alignment horizontal="center" vertical="center"/>
    </xf>
    <xf numFmtId="176" fontId="8" fillId="5" borderId="3" xfId="1" applyNumberFormat="1" applyFont="1" applyFill="1" applyBorder="1" applyAlignment="1" applyProtection="1">
      <alignment horizontal="center" vertical="center"/>
      <protection locked="0"/>
    </xf>
    <xf numFmtId="179" fontId="28" fillId="5" borderId="3" xfId="1" applyNumberFormat="1" applyFont="1" applyFill="1" applyBorder="1" applyAlignment="1" applyProtection="1">
      <alignment horizontal="center" vertical="center" wrapText="1"/>
      <protection locked="0"/>
    </xf>
    <xf numFmtId="179" fontId="24" fillId="5" borderId="3" xfId="1" applyNumberFormat="1" applyFont="1" applyFill="1" applyBorder="1" applyAlignment="1" applyProtection="1">
      <alignment horizontal="center" vertical="center" wrapText="1"/>
      <protection locked="0"/>
    </xf>
    <xf numFmtId="0" fontId="33" fillId="0" borderId="0" xfId="0" applyFont="1">
      <alignment vertical="center"/>
    </xf>
    <xf numFmtId="0" fontId="33" fillId="0" borderId="3" xfId="0" applyFont="1" applyBorder="1" applyAlignment="1">
      <alignment horizontal="center" vertical="center"/>
    </xf>
    <xf numFmtId="0" fontId="33" fillId="0" borderId="3" xfId="0" applyFont="1" applyBorder="1" applyAlignment="1">
      <alignment vertical="center" wrapText="1"/>
    </xf>
    <xf numFmtId="0" fontId="33" fillId="0" borderId="0" xfId="0" applyFont="1" applyAlignment="1">
      <alignment horizontal="center" vertical="center"/>
    </xf>
    <xf numFmtId="0" fontId="2" fillId="0" borderId="3" xfId="1" applyFont="1" applyBorder="1" applyAlignment="1" applyProtection="1">
      <alignment vertical="center" shrinkToFit="1"/>
    </xf>
    <xf numFmtId="0" fontId="35" fillId="0" borderId="2" xfId="1" applyFont="1" applyFill="1" applyBorder="1" applyAlignment="1" applyProtection="1">
      <alignment horizontal="center" vertical="center" wrapText="1"/>
    </xf>
    <xf numFmtId="0" fontId="33" fillId="0" borderId="3" xfId="0" applyFont="1" applyBorder="1">
      <alignment vertical="center"/>
    </xf>
    <xf numFmtId="0" fontId="36" fillId="0" borderId="3" xfId="0" applyFont="1" applyBorder="1" applyAlignment="1">
      <alignment horizontal="center" vertical="center" wrapText="1"/>
    </xf>
    <xf numFmtId="0" fontId="36" fillId="0" borderId="0" xfId="0" applyFont="1" applyAlignment="1">
      <alignment horizontal="center" vertical="center" wrapText="1"/>
    </xf>
    <xf numFmtId="46" fontId="10" fillId="4" borderId="11" xfId="1" applyNumberFormat="1" applyFont="1" applyFill="1" applyBorder="1" applyAlignment="1" applyProtection="1">
      <alignment horizontal="center" vertical="center"/>
    </xf>
    <xf numFmtId="46" fontId="10" fillId="4" borderId="19" xfId="1" applyNumberFormat="1" applyFont="1" applyFill="1" applyBorder="1" applyAlignment="1" applyProtection="1">
      <alignment horizontal="center" vertical="center"/>
    </xf>
    <xf numFmtId="0" fontId="25" fillId="2" borderId="4" xfId="1" applyFont="1" applyFill="1" applyBorder="1" applyAlignment="1" applyProtection="1">
      <alignment horizontal="right" vertical="center"/>
    </xf>
    <xf numFmtId="0" fontId="25" fillId="2" borderId="9" xfId="1" applyFont="1" applyFill="1" applyBorder="1" applyAlignment="1" applyProtection="1">
      <alignment horizontal="right" vertical="center"/>
    </xf>
    <xf numFmtId="0" fontId="27" fillId="6" borderId="4" xfId="1" applyFont="1" applyFill="1" applyBorder="1" applyAlignment="1" applyProtection="1">
      <alignment horizontal="center" vertical="center"/>
    </xf>
    <xf numFmtId="0" fontId="27" fillId="6" borderId="9" xfId="1" applyFont="1" applyFill="1" applyBorder="1" applyAlignment="1" applyProtection="1">
      <alignment horizontal="center" vertical="center"/>
    </xf>
    <xf numFmtId="0" fontId="27" fillId="6" borderId="2" xfId="1" applyFont="1" applyFill="1" applyBorder="1" applyAlignment="1" applyProtection="1">
      <alignment horizontal="center" vertical="center"/>
    </xf>
    <xf numFmtId="0" fontId="24" fillId="5" borderId="15" xfId="1" applyFont="1" applyFill="1" applyBorder="1" applyAlignment="1" applyProtection="1">
      <alignment horizontal="center" vertical="center" wrapText="1"/>
      <protection locked="0"/>
    </xf>
    <xf numFmtId="0" fontId="24" fillId="5" borderId="8" xfId="1" applyFont="1" applyFill="1" applyBorder="1" applyAlignment="1" applyProtection="1">
      <alignment horizontal="center" vertical="center" wrapText="1"/>
      <protection locked="0"/>
    </xf>
    <xf numFmtId="0" fontId="9" fillId="0" borderId="15" xfId="1" applyFont="1" applyFill="1" applyBorder="1" applyAlignment="1" applyProtection="1">
      <alignment horizontal="center" vertical="center" shrinkToFit="1"/>
    </xf>
    <xf numFmtId="0" fontId="9" fillId="0" borderId="16" xfId="1" applyFont="1" applyFill="1" applyBorder="1" applyAlignment="1" applyProtection="1">
      <alignment horizontal="center" vertical="center" shrinkToFit="1"/>
    </xf>
    <xf numFmtId="0" fontId="9" fillId="0" borderId="8" xfId="1" applyFont="1" applyFill="1" applyBorder="1" applyAlignment="1" applyProtection="1">
      <alignment horizontal="center" vertical="center" shrinkToFit="1"/>
    </xf>
    <xf numFmtId="0" fontId="9" fillId="0" borderId="1" xfId="1" applyFont="1" applyFill="1" applyBorder="1" applyAlignment="1" applyProtection="1">
      <alignment horizontal="center" vertical="center" shrinkToFit="1"/>
    </xf>
    <xf numFmtId="0" fontId="9" fillId="2" borderId="3"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xf>
    <xf numFmtId="0" fontId="8" fillId="0" borderId="2" xfId="1" applyFont="1" applyFill="1" applyBorder="1" applyAlignment="1" applyProtection="1">
      <alignment horizontal="center" vertical="center"/>
    </xf>
    <xf numFmtId="0" fontId="22" fillId="0" borderId="4"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179" fontId="1" fillId="0" borderId="8" xfId="1" applyNumberFormat="1" applyFont="1" applyBorder="1" applyAlignment="1" applyProtection="1">
      <alignment horizontal="left" vertical="center" wrapText="1"/>
      <protection locked="0"/>
    </xf>
    <xf numFmtId="179" fontId="1" fillId="0" borderId="6" xfId="1" applyNumberFormat="1" applyFont="1" applyBorder="1" applyAlignment="1" applyProtection="1">
      <alignment horizontal="left" vertical="center" wrapText="1"/>
      <protection locked="0"/>
    </xf>
    <xf numFmtId="179" fontId="1" fillId="0" borderId="1" xfId="1" applyNumberFormat="1" applyFont="1" applyBorder="1" applyAlignment="1" applyProtection="1">
      <alignment horizontal="left" vertical="center" wrapText="1"/>
      <protection locked="0"/>
    </xf>
    <xf numFmtId="0" fontId="2" fillId="0" borderId="0"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4" fillId="0" borderId="13" xfId="1" applyFont="1" applyBorder="1" applyAlignment="1" applyProtection="1">
      <alignment horizontal="center" vertical="center" shrinkToFit="1"/>
    </xf>
    <xf numFmtId="0" fontId="4" fillId="0" borderId="14" xfId="1" applyFont="1" applyBorder="1" applyAlignment="1" applyProtection="1">
      <alignment horizontal="center" vertical="center" shrinkToFit="1"/>
    </xf>
    <xf numFmtId="181" fontId="18" fillId="4" borderId="13" xfId="1" applyNumberFormat="1" applyFont="1" applyFill="1" applyBorder="1" applyAlignment="1" applyProtection="1">
      <alignment horizontal="center" vertical="center"/>
    </xf>
    <xf numFmtId="181" fontId="18" fillId="4" borderId="14" xfId="1" applyNumberFormat="1" applyFont="1" applyFill="1" applyBorder="1" applyAlignment="1" applyProtection="1">
      <alignment horizontal="center" vertical="center"/>
    </xf>
    <xf numFmtId="0" fontId="4" fillId="0" borderId="13" xfId="1" applyFont="1" applyBorder="1" applyAlignment="1" applyProtection="1">
      <alignment horizontal="center" vertical="center" wrapText="1" shrinkToFit="1"/>
    </xf>
    <xf numFmtId="46" fontId="37" fillId="4" borderId="13" xfId="1" applyNumberFormat="1" applyFont="1" applyFill="1" applyBorder="1" applyAlignment="1" applyProtection="1">
      <alignment horizontal="center" vertical="center"/>
    </xf>
    <xf numFmtId="46" fontId="37" fillId="4" borderId="14" xfId="1" applyNumberFormat="1" applyFont="1" applyFill="1" applyBorder="1" applyAlignment="1" applyProtection="1">
      <alignment horizontal="center" vertical="center"/>
    </xf>
    <xf numFmtId="0" fontId="32" fillId="0" borderId="6" xfId="0" applyFont="1" applyBorder="1" applyAlignment="1">
      <alignment horizontal="center" vertical="center"/>
    </xf>
    <xf numFmtId="0" fontId="33" fillId="0" borderId="4" xfId="0" applyFont="1" applyBorder="1" applyAlignment="1">
      <alignment horizontal="left" vertical="center" wrapText="1" indent="1"/>
    </xf>
    <xf numFmtId="0" fontId="33" fillId="0" borderId="9" xfId="0" applyFont="1" applyBorder="1" applyAlignment="1">
      <alignment horizontal="left" vertical="center" wrapText="1" indent="1"/>
    </xf>
    <xf numFmtId="0" fontId="33" fillId="0" borderId="2" xfId="0" applyFont="1" applyBorder="1" applyAlignment="1">
      <alignment horizontal="left" vertical="center" wrapText="1" indent="1"/>
    </xf>
  </cellXfs>
  <cellStyles count="3">
    <cellStyle name="標準" xfId="0" builtinId="0"/>
    <cellStyle name="標準 2" xfId="2"/>
    <cellStyle name="標準 2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生育ステージ</a:t>
            </a:r>
          </a:p>
        </c:rich>
      </c:tx>
      <c:layout>
        <c:manualLayout>
          <c:xMode val="edge"/>
          <c:yMode val="edge"/>
          <c:x val="0.45095790264968438"/>
          <c:y val="0.9136054421768709"/>
        </c:manualLayout>
      </c:layout>
      <c:overlay val="0"/>
    </c:title>
    <c:autoTitleDeleted val="0"/>
    <c:plotArea>
      <c:layout>
        <c:manualLayout>
          <c:layoutTarget val="inner"/>
          <c:xMode val="edge"/>
          <c:yMode val="edge"/>
          <c:x val="0.21162661485496131"/>
          <c:y val="5.6084864391951005E-2"/>
          <c:w val="0.7573872584108805"/>
          <c:h val="0.78440156518896686"/>
        </c:manualLayout>
      </c:layout>
      <c:barChart>
        <c:barDir val="col"/>
        <c:grouping val="stacked"/>
        <c:varyColors val="0"/>
        <c:ser>
          <c:idx val="0"/>
          <c:order val="0"/>
          <c:spPr>
            <a:solidFill>
              <a:schemeClr val="accent6">
                <a:lumMod val="40000"/>
                <a:lumOff val="60000"/>
              </a:schemeClr>
            </a:solidFill>
            <a:ln>
              <a:solidFill>
                <a:schemeClr val="accent6">
                  <a:lumMod val="75000"/>
                </a:schemeClr>
              </a:solidFill>
            </a:ln>
          </c:spPr>
          <c:invertIfNegative val="0"/>
          <c:cat>
            <c:strRef>
              <c:f>計算シート!$N$4:$N$9</c:f>
              <c:strCache>
                <c:ptCount val="6"/>
                <c:pt idx="0">
                  <c:v>Ⅰ</c:v>
                </c:pt>
                <c:pt idx="1">
                  <c:v>Ⅱ</c:v>
                </c:pt>
                <c:pt idx="2">
                  <c:v>Ⅲ</c:v>
                </c:pt>
                <c:pt idx="3">
                  <c:v>Ⅳ</c:v>
                </c:pt>
                <c:pt idx="4">
                  <c:v>Ⅴ</c:v>
                </c:pt>
                <c:pt idx="5">
                  <c:v>Ⅵ</c:v>
                </c:pt>
              </c:strCache>
            </c:strRef>
          </c:cat>
          <c:val>
            <c:numRef>
              <c:f>計算シート!$P$4:$P$9</c:f>
              <c:numCache>
                <c:formatCode>0_);[Red]\(0\)</c:formatCode>
                <c:ptCount val="6"/>
                <c:pt idx="0">
                  <c:v>25</c:v>
                </c:pt>
                <c:pt idx="1">
                  <c:v>50</c:v>
                </c:pt>
                <c:pt idx="2">
                  <c:v>100</c:v>
                </c:pt>
                <c:pt idx="3">
                  <c:v>150</c:v>
                </c:pt>
                <c:pt idx="4">
                  <c:v>100</c:v>
                </c:pt>
                <c:pt idx="5">
                  <c:v>0</c:v>
                </c:pt>
              </c:numCache>
            </c:numRef>
          </c:val>
        </c:ser>
        <c:dLbls>
          <c:showLegendKey val="0"/>
          <c:showVal val="0"/>
          <c:showCatName val="0"/>
          <c:showSerName val="0"/>
          <c:showPercent val="0"/>
          <c:showBubbleSize val="0"/>
        </c:dLbls>
        <c:gapWidth val="100"/>
        <c:overlap val="100"/>
        <c:axId val="175597040"/>
        <c:axId val="175597424"/>
      </c:barChart>
      <c:catAx>
        <c:axId val="175597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5597424"/>
        <c:crossesAt val="0"/>
        <c:auto val="1"/>
        <c:lblAlgn val="ctr"/>
        <c:lblOffset val="100"/>
        <c:noMultiLvlLbl val="0"/>
      </c:catAx>
      <c:valAx>
        <c:axId val="175597424"/>
        <c:scaling>
          <c:orientation val="minMax"/>
          <c:max val="200"/>
          <c:min val="0"/>
        </c:scaling>
        <c:delete val="0"/>
        <c:axPos val="l"/>
        <c:majorGridlines>
          <c:spPr>
            <a:ln w="3175">
              <a:solidFill>
                <a:schemeClr val="bg1">
                  <a:lumMod val="65000"/>
                </a:schemeClr>
              </a:solidFill>
              <a:prstDash val="solid"/>
            </a:ln>
          </c:spPr>
        </c:majorGridlines>
        <c:title>
          <c:tx>
            <c:rich>
              <a:bodyPr/>
              <a:lstStyle/>
              <a:p>
                <a:pPr>
                  <a:defRPr/>
                </a:pPr>
                <a:r>
                  <a:rPr lang="ja-JP"/>
                  <a:t>窒素施用量（</a:t>
                </a:r>
                <a:r>
                  <a:rPr lang="en-US"/>
                  <a:t>mg/</a:t>
                </a:r>
                <a:r>
                  <a:rPr lang="ja-JP"/>
                  <a:t>株</a:t>
                </a:r>
                <a:r>
                  <a:rPr lang="en-US" altLang="ja-JP"/>
                  <a:t>/</a:t>
                </a:r>
                <a:r>
                  <a:rPr lang="ja-JP"/>
                  <a:t>日）</a:t>
                </a:r>
              </a:p>
            </c:rich>
          </c:tx>
          <c:layout>
            <c:manualLayout>
              <c:xMode val="edge"/>
              <c:yMode val="edge"/>
              <c:x val="3.9641354225210527E-2"/>
              <c:y val="0.2384403616214639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175597040"/>
        <c:crosses val="autoZero"/>
        <c:crossBetween val="between"/>
        <c:majorUnit val="25"/>
        <c:minorUnit val="4"/>
      </c:valAx>
      <c:spPr>
        <a:no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2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28575</xdr:colOff>
      <xdr:row>1</xdr:row>
      <xdr:rowOff>34925</xdr:rowOff>
    </xdr:from>
    <xdr:to>
      <xdr:col>24</xdr:col>
      <xdr:colOff>276225</xdr:colOff>
      <xdr:row>16</xdr:row>
      <xdr:rowOff>273049</xdr:rowOff>
    </xdr:to>
    <xdr:graphicFrame macro="">
      <xdr:nvGraphicFramePr>
        <xdr:cNvPr id="3"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12700</xdr:rowOff>
    </xdr:from>
    <xdr:to>
      <xdr:col>9</xdr:col>
      <xdr:colOff>152400</xdr:colOff>
      <xdr:row>17</xdr:row>
      <xdr:rowOff>212400</xdr:rowOff>
    </xdr:to>
    <xdr:sp macro="" textlink="">
      <xdr:nvSpPr>
        <xdr:cNvPr id="4" name="テキスト ボックス 6"/>
        <xdr:cNvSpPr txBox="1">
          <a:spLocks noChangeArrowheads="1"/>
        </xdr:cNvSpPr>
      </xdr:nvSpPr>
      <xdr:spPr bwMode="auto">
        <a:xfrm>
          <a:off x="0" y="5524500"/>
          <a:ext cx="9766300" cy="1584000"/>
        </a:xfrm>
        <a:prstGeom prst="rect">
          <a:avLst/>
        </a:prstGeom>
        <a:solidFill>
          <a:schemeClr val="accent6">
            <a:lumMod val="20000"/>
            <a:lumOff val="80000"/>
          </a:schemeClr>
        </a:solidFill>
        <a:ln>
          <a:noFill/>
        </a:ln>
        <a:extLst/>
      </xdr:spPr>
      <xdr:txBody>
        <a:bodyPr wrap="square" anchor="ctr">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eaLnBrk="1" hangingPunct="1">
            <a:spcBef>
              <a:spcPct val="0"/>
            </a:spcBef>
            <a:buFontTx/>
            <a:buNone/>
          </a:pPr>
          <a:r>
            <a:rPr lang="en-US" altLang="ja-JP" sz="1100">
              <a:latin typeface="+mn-ea"/>
              <a:ea typeface="+mn-ea"/>
            </a:rPr>
            <a:t>【</a:t>
          </a:r>
          <a:r>
            <a:rPr lang="ja-JP" altLang="en-US" sz="1100">
              <a:latin typeface="+mn-ea"/>
              <a:ea typeface="+mn-ea"/>
            </a:rPr>
            <a:t>留意点</a:t>
          </a:r>
          <a:r>
            <a:rPr lang="en-US" altLang="ja-JP" sz="1100">
              <a:latin typeface="+mn-ea"/>
              <a:ea typeface="+mn-ea"/>
            </a:rPr>
            <a:t>】</a:t>
          </a:r>
        </a:p>
        <a:p>
          <a:pPr eaLnBrk="1" hangingPunct="1">
            <a:spcBef>
              <a:spcPct val="0"/>
            </a:spcBef>
            <a:buFontTx/>
            <a:buNone/>
          </a:pPr>
          <a:r>
            <a:rPr lang="ja-JP" altLang="en-US" sz="1100">
              <a:latin typeface="+mn-ea"/>
              <a:ea typeface="+mn-ea"/>
            </a:rPr>
            <a:t>・濃厚原液の窒素濃度、栽植株数、液肥流量を入力する。濃厚原液の窒素濃度は</a:t>
          </a:r>
          <a:r>
            <a:rPr lang="en-US" altLang="ja-JP" sz="1100">
              <a:latin typeface="+mn-ea"/>
              <a:ea typeface="+mn-ea"/>
            </a:rPr>
            <a:t>OAT</a:t>
          </a:r>
          <a:r>
            <a:rPr lang="ja-JP" altLang="en-US" sz="1100">
              <a:latin typeface="+mn-ea"/>
              <a:ea typeface="+mn-ea"/>
            </a:rPr>
            <a:t>ハウス</a:t>
          </a:r>
          <a:r>
            <a:rPr lang="en-US" altLang="ja-JP" sz="1100">
              <a:latin typeface="+mn-ea"/>
              <a:ea typeface="+mn-ea"/>
            </a:rPr>
            <a:t>1</a:t>
          </a:r>
          <a:r>
            <a:rPr lang="ja-JP" altLang="en-US" sz="1100">
              <a:latin typeface="+mn-ea"/>
              <a:ea typeface="+mn-ea"/>
            </a:rPr>
            <a:t>号</a:t>
          </a:r>
          <a:r>
            <a:rPr lang="en-US" altLang="ja-JP" sz="1100">
              <a:latin typeface="+mn-ea"/>
              <a:ea typeface="+mn-ea"/>
            </a:rPr>
            <a:t>2</a:t>
          </a:r>
          <a:r>
            <a:rPr lang="ja-JP" altLang="en-US" sz="1100">
              <a:latin typeface="+mn-ea"/>
              <a:ea typeface="+mn-ea"/>
            </a:rPr>
            <a:t>号で</a:t>
          </a:r>
          <a:r>
            <a:rPr lang="en-US" altLang="ja-JP" sz="1100">
              <a:latin typeface="+mn-ea"/>
              <a:ea typeface="+mn-ea"/>
            </a:rPr>
            <a:t>2.6</a:t>
          </a:r>
          <a:r>
            <a:rPr lang="ja-JP" altLang="en-US" sz="1100">
              <a:latin typeface="+mn-ea"/>
              <a:ea typeface="+mn-ea"/>
            </a:rPr>
            <a:t>％、タンクミックス</a:t>
          </a:r>
          <a:r>
            <a:rPr lang="en-US" altLang="ja-JP" sz="1100">
              <a:latin typeface="+mn-ea"/>
              <a:ea typeface="+mn-ea"/>
            </a:rPr>
            <a:t>A&amp;B</a:t>
          </a:r>
          <a:r>
            <a:rPr lang="ja-JP" altLang="en-US" sz="1100">
              <a:latin typeface="+mn-ea"/>
              <a:ea typeface="+mn-ea"/>
            </a:rPr>
            <a:t>で</a:t>
          </a:r>
          <a:r>
            <a:rPr lang="en-US" altLang="ja-JP" sz="1100">
              <a:latin typeface="+mn-ea"/>
              <a:ea typeface="+mn-ea"/>
            </a:rPr>
            <a:t>1.3</a:t>
          </a:r>
          <a:r>
            <a:rPr lang="ja-JP" altLang="en-US" sz="1100">
              <a:latin typeface="+mn-ea"/>
              <a:ea typeface="+mn-ea"/>
            </a:rPr>
            <a:t>％。液肥流量は下表の適正流量値を参考に設定し、水量計（メーター）の実際の値（分あたり水量（</a:t>
          </a:r>
          <a:r>
            <a:rPr lang="en-US" altLang="ja-JP" sz="1100">
              <a:latin typeface="+mn-ea"/>
              <a:ea typeface="+mn-ea"/>
            </a:rPr>
            <a:t>L)</a:t>
          </a:r>
          <a:r>
            <a:rPr lang="ja-JP" altLang="en-US" sz="1100">
              <a:latin typeface="+mn-ea"/>
              <a:ea typeface="+mn-ea"/>
            </a:rPr>
            <a:t>）を入力する。</a:t>
          </a:r>
          <a:endParaRPr lang="en-US" altLang="ja-JP" sz="1100">
            <a:latin typeface="+mn-ea"/>
            <a:ea typeface="+mn-ea"/>
          </a:endParaRPr>
        </a:p>
        <a:p>
          <a:pPr eaLnBrk="1" hangingPunct="1">
            <a:spcBef>
              <a:spcPct val="0"/>
            </a:spcBef>
            <a:buFontTx/>
            <a:buNone/>
          </a:pPr>
          <a:r>
            <a:rPr lang="ja-JP" altLang="en-US" sz="1100">
              <a:latin typeface="+mn-ea"/>
              <a:ea typeface="+mn-ea"/>
            </a:rPr>
            <a:t>・液肥希釈率は、タンクミックス</a:t>
          </a:r>
          <a:r>
            <a:rPr lang="en-US" altLang="ja-JP" sz="1100">
              <a:latin typeface="+mn-ea"/>
              <a:ea typeface="+mn-ea"/>
            </a:rPr>
            <a:t>A&amp;B</a:t>
          </a:r>
          <a:r>
            <a:rPr lang="ja-JP" altLang="en-US" sz="1100">
              <a:latin typeface="+mn-ea"/>
              <a:ea typeface="+mn-ea"/>
            </a:rPr>
            <a:t>で２～４％（</a:t>
          </a:r>
          <a:r>
            <a:rPr lang="en-US" altLang="ja-JP" sz="1100">
              <a:latin typeface="+mn-ea"/>
              <a:ea typeface="+mn-ea"/>
            </a:rPr>
            <a:t>50</a:t>
          </a:r>
          <a:r>
            <a:rPr lang="ja-JP" altLang="en-US" sz="1100">
              <a:latin typeface="+mn-ea"/>
              <a:ea typeface="+mn-ea"/>
            </a:rPr>
            <a:t>～</a:t>
          </a:r>
          <a:r>
            <a:rPr lang="en-US" altLang="ja-JP" sz="1100">
              <a:latin typeface="+mn-ea"/>
              <a:ea typeface="+mn-ea"/>
            </a:rPr>
            <a:t>25</a:t>
          </a:r>
          <a:r>
            <a:rPr lang="ja-JP" altLang="en-US" sz="1100">
              <a:latin typeface="+mn-ea"/>
              <a:ea typeface="+mn-ea"/>
            </a:rPr>
            <a:t>倍希釈）、</a:t>
          </a:r>
          <a:r>
            <a:rPr lang="en-US" altLang="ja-JP" sz="1100">
              <a:latin typeface="+mn-ea"/>
              <a:ea typeface="+mn-ea"/>
            </a:rPr>
            <a:t>OAT</a:t>
          </a:r>
          <a:r>
            <a:rPr lang="ja-JP" altLang="en-US" sz="1100">
              <a:latin typeface="+mn-ea"/>
              <a:ea typeface="+mn-ea"/>
            </a:rPr>
            <a:t>ハウス</a:t>
          </a:r>
          <a:r>
            <a:rPr lang="en-US" altLang="ja-JP" sz="1100">
              <a:latin typeface="+mn-ea"/>
              <a:ea typeface="+mn-ea"/>
            </a:rPr>
            <a:t>1</a:t>
          </a:r>
          <a:r>
            <a:rPr lang="ja-JP" altLang="en-US" sz="1100">
              <a:latin typeface="+mn-ea"/>
              <a:ea typeface="+mn-ea"/>
            </a:rPr>
            <a:t>号</a:t>
          </a:r>
          <a:r>
            <a:rPr lang="en-US" altLang="ja-JP" sz="1100">
              <a:latin typeface="+mn-ea"/>
              <a:ea typeface="+mn-ea"/>
            </a:rPr>
            <a:t>2</a:t>
          </a:r>
          <a:r>
            <a:rPr lang="ja-JP" altLang="en-US" sz="1100">
              <a:latin typeface="+mn-ea"/>
              <a:ea typeface="+mn-ea"/>
            </a:rPr>
            <a:t>号で１～２％（</a:t>
          </a:r>
          <a:r>
            <a:rPr lang="en-US" altLang="ja-JP" sz="1100">
              <a:latin typeface="+mn-ea"/>
              <a:ea typeface="+mn-ea"/>
            </a:rPr>
            <a:t>100</a:t>
          </a:r>
          <a:r>
            <a:rPr lang="ja-JP" altLang="en-US" sz="1100">
              <a:latin typeface="+mn-ea"/>
              <a:ea typeface="+mn-ea"/>
            </a:rPr>
            <a:t>～</a:t>
          </a:r>
          <a:r>
            <a:rPr lang="en-US" altLang="ja-JP" sz="1100">
              <a:latin typeface="+mn-ea"/>
              <a:ea typeface="+mn-ea"/>
            </a:rPr>
            <a:t>50</a:t>
          </a:r>
          <a:r>
            <a:rPr lang="ja-JP" altLang="en-US" sz="1100">
              <a:latin typeface="+mn-ea"/>
              <a:ea typeface="+mn-ea"/>
            </a:rPr>
            <a:t>倍希釈）の範囲とする。液肥施用間隔は基本的に１日毎（１日に１回）とするが、液肥施用量が少ない時期は２日毎（２日に１回）などとしてもよい。</a:t>
          </a:r>
          <a:endParaRPr lang="en-US" altLang="ja-JP" sz="1100">
            <a:latin typeface="+mn-ea"/>
            <a:ea typeface="+mn-ea"/>
          </a:endParaRPr>
        </a:p>
        <a:p>
          <a:pPr eaLnBrk="1" hangingPunct="1">
            <a:spcBef>
              <a:spcPct val="0"/>
            </a:spcBef>
            <a:buFontTx/>
            <a:buNone/>
          </a:pPr>
          <a:r>
            <a:rPr lang="ja-JP" altLang="en-US" sz="1100">
              <a:latin typeface="+mn-ea"/>
              <a:ea typeface="+mn-ea"/>
            </a:rPr>
            <a:t>・液肥施用時間が短いと灌水チューブが十分に膨らまないうちに給液が終了し、施肥ムラが発生するため、液肥施用時間が２分以上となるよう、液肥濃度や施用間隔などのパラメータを調整する。また、液肥濃度が低いと給液量が増え貯留液溢れが発生する場合があるので、なるべく高い濃度で液肥を施用する。</a:t>
          </a:r>
          <a:endParaRPr lang="en-US" altLang="ja-JP"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5"/>
  <sheetViews>
    <sheetView tabSelected="1" zoomScale="75" zoomScaleNormal="75" workbookViewId="0">
      <selection activeCell="B12" sqref="B12"/>
    </sheetView>
  </sheetViews>
  <sheetFormatPr defaultRowHeight="12" x14ac:dyDescent="0.15"/>
  <cols>
    <col min="1" max="1" width="1.875" style="1" customWidth="1"/>
    <col min="2" max="2" width="14" style="1" customWidth="1"/>
    <col min="3" max="3" width="25.375" style="1" customWidth="1"/>
    <col min="4" max="9" width="14.125" style="1" customWidth="1"/>
    <col min="10" max="11" width="2.625" style="2" customWidth="1"/>
    <col min="12" max="16384" width="9" style="2"/>
  </cols>
  <sheetData>
    <row r="1" spans="1:25" s="5" customFormat="1" ht="36" customHeight="1" x14ac:dyDescent="0.15">
      <c r="A1" s="4"/>
      <c r="B1" s="87" t="s">
        <v>35</v>
      </c>
      <c r="C1" s="88"/>
      <c r="D1" s="88"/>
      <c r="E1" s="89"/>
      <c r="F1" s="85" t="s">
        <v>41</v>
      </c>
      <c r="G1" s="86"/>
      <c r="H1" s="58">
        <v>1.3</v>
      </c>
      <c r="I1" s="57" t="s">
        <v>36</v>
      </c>
      <c r="L1" s="19"/>
      <c r="M1" s="20"/>
      <c r="N1" s="20"/>
      <c r="O1" s="20"/>
      <c r="P1" s="20"/>
      <c r="Q1" s="20"/>
      <c r="R1" s="20"/>
      <c r="S1" s="19"/>
      <c r="T1" s="19"/>
      <c r="U1" s="19"/>
      <c r="V1" s="19"/>
      <c r="W1" s="14"/>
      <c r="X1" s="14"/>
      <c r="Y1" s="14"/>
    </row>
    <row r="2" spans="1:25" s="5" customFormat="1" ht="36" customHeight="1" x14ac:dyDescent="0.15">
      <c r="A2" s="4"/>
      <c r="B2" s="92" t="s">
        <v>28</v>
      </c>
      <c r="C2" s="93"/>
      <c r="D2" s="44" t="s">
        <v>0</v>
      </c>
      <c r="E2" s="44" t="s">
        <v>1</v>
      </c>
      <c r="F2" s="45" t="s">
        <v>2</v>
      </c>
      <c r="G2" s="46" t="s">
        <v>3</v>
      </c>
      <c r="H2" s="45" t="s">
        <v>4</v>
      </c>
      <c r="I2" s="47" t="s">
        <v>5</v>
      </c>
      <c r="L2" s="14"/>
      <c r="M2" s="14"/>
      <c r="N2" s="14"/>
      <c r="O2" s="14"/>
      <c r="P2" s="14"/>
      <c r="Q2" s="14"/>
      <c r="R2" s="14"/>
      <c r="S2" s="14"/>
      <c r="T2" s="14"/>
      <c r="U2" s="14"/>
      <c r="V2" s="14"/>
      <c r="W2" s="14"/>
      <c r="X2" s="14"/>
      <c r="Y2" s="14"/>
    </row>
    <row r="3" spans="1:25" ht="36" customHeight="1" x14ac:dyDescent="0.15">
      <c r="B3" s="94"/>
      <c r="C3" s="95"/>
      <c r="D3" s="79" t="s">
        <v>47</v>
      </c>
      <c r="E3" s="48" t="s">
        <v>7</v>
      </c>
      <c r="F3" s="48" t="s">
        <v>8</v>
      </c>
      <c r="G3" s="49" t="s">
        <v>9</v>
      </c>
      <c r="H3" s="50" t="s">
        <v>10</v>
      </c>
      <c r="I3" s="50" t="s">
        <v>48</v>
      </c>
      <c r="L3" s="14"/>
      <c r="M3" s="14"/>
      <c r="N3" s="15" t="s">
        <v>16</v>
      </c>
      <c r="O3" s="15"/>
      <c r="P3" s="15" t="s">
        <v>17</v>
      </c>
      <c r="Q3" s="15"/>
      <c r="R3" s="15"/>
      <c r="S3" s="15"/>
      <c r="T3" s="15"/>
      <c r="U3" s="15"/>
      <c r="V3" s="15"/>
      <c r="W3" s="15"/>
      <c r="X3" s="15"/>
      <c r="Y3" s="15"/>
    </row>
    <row r="4" spans="1:25" ht="36" customHeight="1" x14ac:dyDescent="0.15">
      <c r="B4" s="96" t="s">
        <v>29</v>
      </c>
      <c r="C4" s="96"/>
      <c r="D4" s="33">
        <v>25</v>
      </c>
      <c r="E4" s="33">
        <v>50</v>
      </c>
      <c r="F4" s="33">
        <v>100</v>
      </c>
      <c r="G4" s="33">
        <v>150</v>
      </c>
      <c r="H4" s="33">
        <v>100</v>
      </c>
      <c r="I4" s="33">
        <v>0</v>
      </c>
      <c r="L4" s="15"/>
      <c r="M4" s="15"/>
      <c r="N4" s="21" t="s">
        <v>18</v>
      </c>
      <c r="O4" s="22" t="s">
        <v>6</v>
      </c>
      <c r="P4" s="23">
        <f>D4</f>
        <v>25</v>
      </c>
      <c r="Q4" s="15"/>
      <c r="R4" s="15"/>
      <c r="S4" s="15"/>
      <c r="T4" s="15"/>
      <c r="U4" s="15"/>
      <c r="V4" s="15"/>
      <c r="W4" s="15"/>
      <c r="X4" s="15"/>
      <c r="Y4" s="15"/>
    </row>
    <row r="5" spans="1:25" ht="36" customHeight="1" x14ac:dyDescent="0.15">
      <c r="B5" s="97" t="s">
        <v>40</v>
      </c>
      <c r="C5" s="98"/>
      <c r="D5" s="12">
        <f>(D4/$H$1)/10</f>
        <v>1.9230769230769229</v>
      </c>
      <c r="E5" s="12">
        <f t="shared" ref="E5:I5" si="0">(E4/$H$1)/10</f>
        <v>3.8461538461538458</v>
      </c>
      <c r="F5" s="12">
        <f t="shared" si="0"/>
        <v>7.6923076923076916</v>
      </c>
      <c r="G5" s="12">
        <f t="shared" si="0"/>
        <v>11.538461538461538</v>
      </c>
      <c r="H5" s="12">
        <f t="shared" si="0"/>
        <v>7.6923076923076916</v>
      </c>
      <c r="I5" s="12">
        <f t="shared" si="0"/>
        <v>0</v>
      </c>
      <c r="L5" s="15"/>
      <c r="M5" s="15"/>
      <c r="N5" s="21" t="s">
        <v>19</v>
      </c>
      <c r="O5" s="22" t="s">
        <v>7</v>
      </c>
      <c r="P5" s="23">
        <f>E4</f>
        <v>50</v>
      </c>
      <c r="Q5" s="15"/>
      <c r="R5" s="15"/>
      <c r="S5" s="15"/>
      <c r="T5" s="15"/>
      <c r="U5" s="15"/>
      <c r="V5" s="15"/>
      <c r="W5" s="15"/>
      <c r="X5" s="15"/>
      <c r="Y5" s="15"/>
    </row>
    <row r="6" spans="1:25" ht="36" customHeight="1" x14ac:dyDescent="0.15">
      <c r="B6" s="99" t="s">
        <v>42</v>
      </c>
      <c r="C6" s="100"/>
      <c r="D6" s="30">
        <f t="shared" ref="D6:I6" si="1">D5*$B8</f>
        <v>461.53846153846149</v>
      </c>
      <c r="E6" s="30">
        <f t="shared" si="1"/>
        <v>923.07692307692298</v>
      </c>
      <c r="F6" s="30">
        <f t="shared" si="1"/>
        <v>1846.153846153846</v>
      </c>
      <c r="G6" s="31">
        <f t="shared" si="1"/>
        <v>2769.2307692307691</v>
      </c>
      <c r="H6" s="30">
        <f t="shared" si="1"/>
        <v>1846.153846153846</v>
      </c>
      <c r="I6" s="30">
        <f t="shared" si="1"/>
        <v>0</v>
      </c>
      <c r="L6" s="15"/>
      <c r="M6" s="15"/>
      <c r="N6" s="21" t="s">
        <v>20</v>
      </c>
      <c r="O6" s="22" t="s">
        <v>8</v>
      </c>
      <c r="P6" s="23">
        <f>F4</f>
        <v>100</v>
      </c>
      <c r="Q6" s="15"/>
      <c r="R6" s="15"/>
      <c r="S6" s="15"/>
      <c r="T6" s="15"/>
      <c r="U6" s="15"/>
      <c r="V6" s="15"/>
      <c r="W6" s="15"/>
      <c r="X6" s="15"/>
      <c r="Y6" s="15"/>
    </row>
    <row r="7" spans="1:25" s="1" customFormat="1" ht="36" customHeight="1" x14ac:dyDescent="0.2">
      <c r="A7" s="4"/>
      <c r="B7" s="56" t="s">
        <v>38</v>
      </c>
      <c r="C7" s="53" t="s">
        <v>64</v>
      </c>
      <c r="D7" s="72">
        <v>2</v>
      </c>
      <c r="E7" s="72">
        <v>2</v>
      </c>
      <c r="F7" s="72">
        <v>2</v>
      </c>
      <c r="G7" s="73">
        <v>2</v>
      </c>
      <c r="H7" s="72">
        <v>2</v>
      </c>
      <c r="I7" s="72">
        <v>2</v>
      </c>
      <c r="L7" s="16"/>
      <c r="M7" s="16"/>
      <c r="N7" s="17" t="s">
        <v>21</v>
      </c>
      <c r="O7" s="22" t="s">
        <v>9</v>
      </c>
      <c r="P7" s="24">
        <f>G4</f>
        <v>150</v>
      </c>
      <c r="Q7" s="16"/>
      <c r="R7" s="16"/>
      <c r="S7" s="16"/>
      <c r="T7" s="16"/>
      <c r="U7" s="16"/>
      <c r="V7" s="16"/>
      <c r="W7" s="16"/>
      <c r="X7" s="16"/>
      <c r="Y7" s="16"/>
    </row>
    <row r="8" spans="1:25" ht="36" customHeight="1" x14ac:dyDescent="0.15">
      <c r="A8" s="4"/>
      <c r="B8" s="59">
        <v>240</v>
      </c>
      <c r="C8" s="51" t="s">
        <v>43</v>
      </c>
      <c r="D8" s="35">
        <f t="shared" ref="D8:I8" si="2">D6*(100/D7)/1000</f>
        <v>23.076923076923073</v>
      </c>
      <c r="E8" s="35">
        <f t="shared" si="2"/>
        <v>46.153846153846146</v>
      </c>
      <c r="F8" s="35">
        <f t="shared" si="2"/>
        <v>92.307692307692292</v>
      </c>
      <c r="G8" s="35">
        <f t="shared" si="2"/>
        <v>138.46153846153845</v>
      </c>
      <c r="H8" s="35">
        <f t="shared" si="2"/>
        <v>92.307692307692292</v>
      </c>
      <c r="I8" s="35">
        <f t="shared" si="2"/>
        <v>0</v>
      </c>
      <c r="L8" s="15"/>
      <c r="M8" s="15"/>
      <c r="N8" s="21" t="s">
        <v>22</v>
      </c>
      <c r="O8" s="25" t="s">
        <v>10</v>
      </c>
      <c r="P8" s="23">
        <f>H4</f>
        <v>100</v>
      </c>
      <c r="Q8" s="15"/>
      <c r="R8" s="15"/>
      <c r="S8" s="15"/>
      <c r="T8" s="15"/>
      <c r="U8" s="15"/>
      <c r="V8" s="15"/>
      <c r="W8" s="15"/>
      <c r="X8" s="15"/>
      <c r="Y8" s="15"/>
    </row>
    <row r="9" spans="1:25" ht="36" customHeight="1" x14ac:dyDescent="0.15">
      <c r="A9" s="4"/>
      <c r="B9" s="90">
        <v>12.8</v>
      </c>
      <c r="C9" s="54" t="s">
        <v>12</v>
      </c>
      <c r="D9" s="38">
        <v>1</v>
      </c>
      <c r="E9" s="38">
        <v>1</v>
      </c>
      <c r="F9" s="40">
        <v>1</v>
      </c>
      <c r="G9" s="39">
        <v>1</v>
      </c>
      <c r="H9" s="39">
        <v>1</v>
      </c>
      <c r="I9" s="39">
        <v>1</v>
      </c>
      <c r="L9" s="15"/>
      <c r="M9" s="15"/>
      <c r="N9" s="21" t="s">
        <v>23</v>
      </c>
      <c r="O9" s="25" t="s">
        <v>11</v>
      </c>
      <c r="P9" s="23">
        <f>I4</f>
        <v>0</v>
      </c>
      <c r="Q9" s="15"/>
      <c r="R9" s="15"/>
      <c r="S9" s="15"/>
      <c r="T9" s="15"/>
      <c r="U9" s="15"/>
      <c r="V9" s="15"/>
      <c r="W9" s="15"/>
      <c r="X9" s="15"/>
      <c r="Y9" s="15"/>
    </row>
    <row r="10" spans="1:25" ht="6" customHeight="1" thickBot="1" x14ac:dyDescent="0.2">
      <c r="A10" s="4"/>
      <c r="B10" s="91"/>
      <c r="C10" s="55" t="s">
        <v>37</v>
      </c>
      <c r="D10" s="41">
        <f t="shared" ref="D10:I10" si="3">D8/$B$9*D9</f>
        <v>1.802884615384615</v>
      </c>
      <c r="E10" s="41">
        <f t="shared" si="3"/>
        <v>3.6057692307692299</v>
      </c>
      <c r="F10" s="42">
        <f t="shared" si="3"/>
        <v>7.2115384615384599</v>
      </c>
      <c r="G10" s="43">
        <f t="shared" si="3"/>
        <v>10.817307692307692</v>
      </c>
      <c r="H10" s="43">
        <f t="shared" si="3"/>
        <v>7.2115384615384599</v>
      </c>
      <c r="I10" s="43">
        <f t="shared" si="3"/>
        <v>0</v>
      </c>
      <c r="L10" s="15"/>
      <c r="M10" s="15"/>
      <c r="N10" s="15"/>
      <c r="O10" s="15"/>
      <c r="P10" s="15"/>
      <c r="Q10" s="15"/>
      <c r="R10" s="15"/>
      <c r="S10" s="15"/>
      <c r="T10" s="15"/>
      <c r="U10" s="15"/>
      <c r="V10" s="15"/>
      <c r="W10" s="15"/>
      <c r="X10" s="15"/>
      <c r="Y10" s="15"/>
    </row>
    <row r="11" spans="1:25" ht="36" customHeight="1" thickBot="1" x14ac:dyDescent="0.2">
      <c r="A11" s="4"/>
      <c r="B11" s="52" t="s">
        <v>39</v>
      </c>
      <c r="C11" s="32" t="s">
        <v>65</v>
      </c>
      <c r="D11" s="83">
        <f>D10*60/86400</f>
        <v>1.252003205128205E-3</v>
      </c>
      <c r="E11" s="83">
        <f t="shared" ref="E11:I11" si="4">E10*60/86400</f>
        <v>2.50400641025641E-3</v>
      </c>
      <c r="F11" s="83">
        <f t="shared" si="4"/>
        <v>5.0080128205128201E-3</v>
      </c>
      <c r="G11" s="83">
        <f t="shared" si="4"/>
        <v>7.512019230769231E-3</v>
      </c>
      <c r="H11" s="83">
        <f t="shared" si="4"/>
        <v>5.0080128205128201E-3</v>
      </c>
      <c r="I11" s="84">
        <f t="shared" si="4"/>
        <v>0</v>
      </c>
      <c r="L11" s="15"/>
      <c r="M11" s="15"/>
      <c r="N11" s="15"/>
      <c r="O11" s="15"/>
      <c r="P11" s="15"/>
      <c r="Q11" s="15"/>
      <c r="R11" s="15"/>
      <c r="S11" s="15"/>
      <c r="T11" s="15"/>
      <c r="U11" s="15"/>
      <c r="V11" s="15"/>
      <c r="W11" s="15"/>
      <c r="X11" s="15"/>
      <c r="Y11" s="15"/>
    </row>
    <row r="12" spans="1:25" s="1" customFormat="1" ht="39" customHeight="1" x14ac:dyDescent="0.15">
      <c r="A12" s="4"/>
      <c r="B12" s="36"/>
      <c r="C12" s="37"/>
      <c r="D12" s="101" t="s">
        <v>73</v>
      </c>
      <c r="E12" s="102"/>
      <c r="F12" s="102"/>
      <c r="G12" s="102"/>
      <c r="H12" s="102"/>
      <c r="I12" s="103"/>
      <c r="L12" s="18"/>
      <c r="M12" s="18"/>
      <c r="N12" s="17"/>
      <c r="O12" s="17"/>
      <c r="P12" s="16"/>
      <c r="Q12" s="16"/>
      <c r="R12" s="16"/>
      <c r="S12" s="16"/>
      <c r="T12" s="16"/>
      <c r="U12" s="16"/>
      <c r="V12" s="16"/>
      <c r="W12" s="16"/>
      <c r="X12" s="16"/>
      <c r="Y12" s="16"/>
    </row>
    <row r="13" spans="1:25" s="6" customFormat="1" ht="9" customHeight="1" x14ac:dyDescent="0.15">
      <c r="A13" s="8"/>
      <c r="B13" s="9"/>
      <c r="C13" s="7"/>
      <c r="D13" s="10"/>
      <c r="E13" s="11"/>
      <c r="F13" s="11"/>
      <c r="G13" s="11"/>
      <c r="H13" s="11"/>
      <c r="I13" s="11"/>
      <c r="L13" s="17"/>
      <c r="M13" s="17"/>
      <c r="N13" s="17"/>
      <c r="O13" s="17"/>
      <c r="P13" s="17"/>
      <c r="Q13" s="17"/>
      <c r="R13" s="17"/>
      <c r="S13" s="17"/>
      <c r="T13" s="17"/>
      <c r="U13" s="17"/>
      <c r="V13" s="17"/>
      <c r="W13" s="17"/>
      <c r="X13" s="17"/>
      <c r="Y13" s="17"/>
    </row>
    <row r="14" spans="1:25" ht="20.25" customHeight="1" x14ac:dyDescent="0.15">
      <c r="B14" s="71" t="s">
        <v>32</v>
      </c>
      <c r="D14" s="1" t="s">
        <v>13</v>
      </c>
      <c r="F14" s="2" t="s">
        <v>14</v>
      </c>
      <c r="L14" s="15"/>
      <c r="M14" s="15"/>
      <c r="N14" s="15"/>
      <c r="O14" s="15"/>
      <c r="P14" s="15"/>
      <c r="Q14" s="15"/>
      <c r="R14" s="15"/>
      <c r="S14" s="15"/>
      <c r="T14" s="15"/>
      <c r="U14" s="15"/>
      <c r="V14" s="15"/>
      <c r="W14" s="15"/>
      <c r="X14" s="15"/>
      <c r="Y14" s="15"/>
    </row>
    <row r="15" spans="1:25" ht="33.75" customHeight="1" x14ac:dyDescent="0.15">
      <c r="A15" s="16"/>
      <c r="B15" s="16"/>
      <c r="C15" s="16"/>
      <c r="D15" s="16"/>
      <c r="E15" s="16"/>
      <c r="F15" s="16"/>
      <c r="G15" s="16"/>
      <c r="H15" s="16"/>
      <c r="I15" s="16"/>
      <c r="J15" s="16"/>
      <c r="K15" s="15"/>
      <c r="L15" s="15"/>
      <c r="M15" s="15"/>
      <c r="N15" s="15"/>
      <c r="O15" s="15"/>
      <c r="P15" s="15"/>
      <c r="Q15" s="15"/>
      <c r="R15" s="15"/>
      <c r="S15" s="15"/>
      <c r="T15" s="15"/>
      <c r="U15" s="15"/>
      <c r="V15" s="15"/>
      <c r="W15" s="15"/>
      <c r="X15" s="15"/>
      <c r="Y15" s="15"/>
    </row>
    <row r="16" spans="1:25" ht="48" customHeight="1" x14ac:dyDescent="0.15">
      <c r="A16" s="16"/>
      <c r="B16" s="16"/>
      <c r="C16" s="16"/>
      <c r="D16" s="16"/>
      <c r="E16" s="16"/>
      <c r="F16" s="16"/>
      <c r="G16" s="16"/>
      <c r="H16" s="16"/>
      <c r="I16" s="16"/>
      <c r="J16" s="15"/>
      <c r="K16" s="15"/>
      <c r="L16" s="15"/>
      <c r="M16" s="15"/>
      <c r="N16" s="15"/>
      <c r="O16" s="15"/>
      <c r="P16" s="15"/>
      <c r="Q16" s="15"/>
      <c r="R16" s="15"/>
      <c r="S16" s="15"/>
      <c r="T16" s="15"/>
      <c r="U16" s="15"/>
      <c r="V16" s="15"/>
      <c r="W16" s="15"/>
      <c r="X16" s="15"/>
      <c r="Y16" s="15"/>
    </row>
    <row r="17" spans="1:25" ht="27" customHeight="1" x14ac:dyDescent="0.15">
      <c r="A17" s="16"/>
      <c r="B17" s="16"/>
      <c r="C17" s="16"/>
      <c r="D17" s="16"/>
      <c r="E17" s="16"/>
      <c r="F17" s="16"/>
      <c r="G17" s="16"/>
      <c r="H17" s="16"/>
      <c r="I17" s="16"/>
      <c r="J17" s="15"/>
      <c r="K17" s="15"/>
      <c r="L17" s="15"/>
      <c r="M17" s="15"/>
      <c r="N17" s="15"/>
      <c r="O17" s="15"/>
      <c r="P17" s="15"/>
      <c r="Q17" s="15"/>
      <c r="R17" s="15"/>
      <c r="S17" s="15"/>
      <c r="T17" s="15"/>
      <c r="U17" s="15"/>
      <c r="V17" s="15"/>
      <c r="W17" s="15"/>
      <c r="X17" s="15"/>
      <c r="Y17" s="15"/>
    </row>
    <row r="18" spans="1:25" ht="16.5" customHeight="1" x14ac:dyDescent="0.15">
      <c r="A18" s="16"/>
      <c r="B18" s="16"/>
      <c r="C18" s="16"/>
      <c r="D18" s="16"/>
      <c r="E18" s="16"/>
      <c r="F18" s="16"/>
      <c r="G18" s="16"/>
      <c r="H18" s="16"/>
      <c r="I18" s="16"/>
      <c r="J18" s="15"/>
      <c r="K18" s="15"/>
      <c r="L18" s="15"/>
      <c r="M18" s="15"/>
      <c r="N18" s="15"/>
      <c r="O18" s="15"/>
      <c r="P18" s="15"/>
      <c r="Q18" s="15"/>
      <c r="R18" s="15"/>
      <c r="S18" s="15"/>
      <c r="T18" s="15"/>
      <c r="U18" s="15"/>
      <c r="V18" s="15"/>
      <c r="W18" s="15"/>
      <c r="X18" s="15"/>
      <c r="Y18" s="15"/>
    </row>
    <row r="19" spans="1:25" ht="27" customHeight="1" x14ac:dyDescent="0.15"/>
    <row r="20" spans="1:25" ht="33" customHeight="1" x14ac:dyDescent="0.15">
      <c r="A20" s="2"/>
      <c r="B20" s="64" t="s">
        <v>30</v>
      </c>
      <c r="F20" s="27"/>
    </row>
    <row r="21" spans="1:25" ht="33" customHeight="1" thickBot="1" x14ac:dyDescent="0.2">
      <c r="A21" s="2"/>
      <c r="B21" s="64"/>
      <c r="C21" s="1" t="s">
        <v>51</v>
      </c>
      <c r="F21" s="27"/>
    </row>
    <row r="22" spans="1:25" ht="36" customHeight="1" x14ac:dyDescent="0.15">
      <c r="A22" s="3"/>
      <c r="C22" s="106" t="s">
        <v>49</v>
      </c>
      <c r="D22" s="108">
        <f>E23*F23*G23*H23/60</f>
        <v>12.8</v>
      </c>
      <c r="E22" s="60" t="s">
        <v>26</v>
      </c>
      <c r="F22" s="61" t="s">
        <v>25</v>
      </c>
      <c r="G22" s="62" t="s">
        <v>15</v>
      </c>
      <c r="H22" s="78" t="s">
        <v>31</v>
      </c>
      <c r="J22" s="1"/>
    </row>
    <row r="23" spans="1:25" ht="33.75" customHeight="1" thickBot="1" x14ac:dyDescent="0.2">
      <c r="A23" s="3"/>
      <c r="C23" s="107"/>
      <c r="D23" s="109"/>
      <c r="E23" s="67">
        <v>1.6</v>
      </c>
      <c r="F23" s="68">
        <v>10</v>
      </c>
      <c r="G23" s="69">
        <v>48</v>
      </c>
      <c r="H23" s="69">
        <v>1</v>
      </c>
      <c r="J23" s="13"/>
    </row>
    <row r="24" spans="1:25" ht="33.75" customHeight="1" x14ac:dyDescent="0.15">
      <c r="A24" s="3"/>
      <c r="C24" s="104" t="s">
        <v>52</v>
      </c>
      <c r="D24" s="104"/>
      <c r="E24" s="104"/>
      <c r="F24" s="104"/>
      <c r="G24" s="104"/>
      <c r="H24" s="104"/>
    </row>
    <row r="25" spans="1:25" s="1" customFormat="1" ht="22.5" customHeight="1" x14ac:dyDescent="0.15">
      <c r="G25" s="70" t="s">
        <v>32</v>
      </c>
      <c r="J25" s="2"/>
      <c r="K25" s="2"/>
    </row>
    <row r="26" spans="1:25" s="1" customFormat="1" ht="22.5" customHeight="1" x14ac:dyDescent="0.15">
      <c r="G26" s="26"/>
      <c r="J26" s="2"/>
      <c r="K26" s="2"/>
    </row>
    <row r="27" spans="1:25" s="1" customFormat="1" ht="33" customHeight="1" thickBot="1" x14ac:dyDescent="0.2">
      <c r="B27" s="65" t="s">
        <v>33</v>
      </c>
      <c r="J27" s="2"/>
      <c r="K27" s="2"/>
    </row>
    <row r="28" spans="1:25" s="1" customFormat="1" ht="36" customHeight="1" x14ac:dyDescent="0.15">
      <c r="C28" s="110" t="s">
        <v>66</v>
      </c>
      <c r="D28" s="111">
        <f>(F29*G29/E29/H29)*60/86400</f>
        <v>7.161458333333333E-3</v>
      </c>
      <c r="E28" s="60" t="s">
        <v>27</v>
      </c>
      <c r="F28" s="61" t="s">
        <v>34</v>
      </c>
      <c r="G28" s="62" t="s">
        <v>24</v>
      </c>
      <c r="H28" s="63" t="s">
        <v>44</v>
      </c>
      <c r="K28" s="2"/>
      <c r="L28" s="2"/>
    </row>
    <row r="29" spans="1:25" s="1" customFormat="1" ht="36" customHeight="1" thickBot="1" x14ac:dyDescent="0.2">
      <c r="C29" s="107"/>
      <c r="D29" s="112"/>
      <c r="E29" s="67">
        <v>12.8</v>
      </c>
      <c r="F29" s="68">
        <v>2.2000000000000002</v>
      </c>
      <c r="G29" s="69">
        <v>240</v>
      </c>
      <c r="H29" s="69">
        <v>4</v>
      </c>
      <c r="K29" s="2"/>
      <c r="L29" s="2"/>
    </row>
    <row r="30" spans="1:25" s="6" customFormat="1" ht="32.25" customHeight="1" x14ac:dyDescent="0.15">
      <c r="C30" s="104" t="s">
        <v>53</v>
      </c>
      <c r="D30" s="104"/>
      <c r="E30" s="104"/>
      <c r="F30" s="104"/>
      <c r="G30" s="104"/>
      <c r="H30" s="104"/>
      <c r="I30" s="104"/>
      <c r="J30" s="28"/>
      <c r="K30" s="28"/>
    </row>
    <row r="31" spans="1:25" s="6" customFormat="1" ht="25.5" customHeight="1" x14ac:dyDescent="0.15">
      <c r="C31" s="34"/>
      <c r="D31" s="34"/>
      <c r="E31" s="34"/>
      <c r="F31" s="34"/>
      <c r="G31" s="34"/>
      <c r="H31" s="34"/>
      <c r="I31" s="34"/>
      <c r="J31" s="28"/>
      <c r="K31" s="28"/>
    </row>
    <row r="32" spans="1:25" s="6" customFormat="1" ht="25.5" customHeight="1" x14ac:dyDescent="0.15">
      <c r="C32" s="34"/>
      <c r="D32" s="34"/>
      <c r="E32" s="34"/>
      <c r="F32" s="34"/>
      <c r="G32" s="34"/>
      <c r="H32" s="34"/>
      <c r="I32" s="34"/>
      <c r="J32" s="28"/>
      <c r="K32" s="28"/>
    </row>
    <row r="33" spans="2:11" s="1" customFormat="1" ht="33" customHeight="1" x14ac:dyDescent="0.15">
      <c r="B33" s="66" t="s">
        <v>72</v>
      </c>
      <c r="J33" s="2"/>
      <c r="K33" s="2"/>
    </row>
    <row r="34" spans="2:11" s="1" customFormat="1" ht="69.75" customHeight="1" x14ac:dyDescent="0.15">
      <c r="C34" s="105" t="s">
        <v>71</v>
      </c>
      <c r="D34" s="105"/>
      <c r="E34" s="105"/>
      <c r="F34" s="105"/>
      <c r="G34" s="105"/>
      <c r="H34" s="105"/>
      <c r="I34" s="29"/>
      <c r="J34" s="2"/>
      <c r="K34" s="2"/>
    </row>
    <row r="35" spans="2:11" s="1" customFormat="1" ht="22.5" customHeight="1" x14ac:dyDescent="0.15">
      <c r="J35" s="2"/>
      <c r="K35" s="2"/>
    </row>
    <row r="36" spans="2:11" s="1" customFormat="1" ht="22.5" customHeight="1" x14ac:dyDescent="0.15">
      <c r="J36" s="2"/>
      <c r="K36" s="2"/>
    </row>
    <row r="41" spans="2:11" s="1" customFormat="1" ht="22.5" customHeight="1" x14ac:dyDescent="0.15">
      <c r="J41" s="2"/>
      <c r="K41" s="2"/>
    </row>
    <row r="42" spans="2:11" s="1" customFormat="1" ht="22.5" customHeight="1" x14ac:dyDescent="0.15">
      <c r="J42" s="2"/>
      <c r="K42" s="2"/>
    </row>
    <row r="43" spans="2:11" s="1" customFormat="1" ht="22.5" customHeight="1" x14ac:dyDescent="0.15">
      <c r="J43" s="2"/>
      <c r="K43" s="2"/>
    </row>
    <row r="44" spans="2:11" s="1" customFormat="1" ht="22.5" customHeight="1" x14ac:dyDescent="0.15">
      <c r="J44" s="2"/>
      <c r="K44" s="2"/>
    </row>
    <row r="45" spans="2:11" s="1" customFormat="1" ht="22.5" customHeight="1" x14ac:dyDescent="0.15">
      <c r="J45" s="2"/>
      <c r="K45" s="2"/>
    </row>
    <row r="46" spans="2:11" s="1" customFormat="1" ht="22.5" customHeight="1" x14ac:dyDescent="0.15">
      <c r="J46" s="2"/>
      <c r="K46" s="2"/>
    </row>
    <row r="47" spans="2:11" s="1" customFormat="1" ht="22.5" customHeight="1" x14ac:dyDescent="0.15">
      <c r="J47" s="2"/>
      <c r="K47" s="2"/>
    </row>
    <row r="48" spans="2:11" s="1" customFormat="1" ht="22.5" customHeight="1" x14ac:dyDescent="0.15">
      <c r="J48" s="2"/>
      <c r="K48" s="2"/>
    </row>
    <row r="49" spans="10:11" s="1" customFormat="1" ht="22.5" customHeight="1" x14ac:dyDescent="0.15">
      <c r="J49" s="2"/>
      <c r="K49" s="2"/>
    </row>
    <row r="50" spans="10:11" s="1" customFormat="1" ht="22.5" customHeight="1" x14ac:dyDescent="0.15">
      <c r="J50" s="2"/>
      <c r="K50" s="2"/>
    </row>
    <row r="51" spans="10:11" s="1" customFormat="1" ht="22.5" customHeight="1" x14ac:dyDescent="0.15">
      <c r="J51" s="2"/>
      <c r="K51" s="2"/>
    </row>
    <row r="52" spans="10:11" s="1" customFormat="1" ht="22.5" customHeight="1" x14ac:dyDescent="0.15">
      <c r="J52" s="2"/>
      <c r="K52" s="2"/>
    </row>
    <row r="53" spans="10:11" s="1" customFormat="1" ht="22.5" customHeight="1" x14ac:dyDescent="0.15">
      <c r="J53" s="2"/>
      <c r="K53" s="2"/>
    </row>
    <row r="54" spans="10:11" s="1" customFormat="1" ht="22.5" customHeight="1" x14ac:dyDescent="0.15">
      <c r="J54" s="2"/>
      <c r="K54" s="2"/>
    </row>
    <row r="55" spans="10:11" s="1" customFormat="1" ht="22.5" customHeight="1" x14ac:dyDescent="0.15">
      <c r="J55" s="2"/>
      <c r="K55" s="2"/>
    </row>
    <row r="56" spans="10:11" s="1" customFormat="1" ht="22.5" customHeight="1" x14ac:dyDescent="0.15">
      <c r="J56" s="2"/>
      <c r="K56" s="2"/>
    </row>
    <row r="57" spans="10:11" s="1" customFormat="1" ht="22.5" customHeight="1" x14ac:dyDescent="0.15">
      <c r="J57" s="2"/>
      <c r="K57" s="2"/>
    </row>
    <row r="58" spans="10:11" s="1" customFormat="1" ht="22.5" customHeight="1" x14ac:dyDescent="0.15">
      <c r="J58" s="2"/>
      <c r="K58" s="2"/>
    </row>
    <row r="59" spans="10:11" s="1" customFormat="1" ht="22.5" customHeight="1" x14ac:dyDescent="0.15">
      <c r="J59" s="2"/>
      <c r="K59" s="2"/>
    </row>
    <row r="60" spans="10:11" s="1" customFormat="1" ht="22.5" customHeight="1" x14ac:dyDescent="0.15">
      <c r="J60" s="2"/>
      <c r="K60" s="2"/>
    </row>
    <row r="61" spans="10:11" s="1" customFormat="1" ht="22.5" customHeight="1" x14ac:dyDescent="0.15">
      <c r="J61" s="2"/>
      <c r="K61" s="2"/>
    </row>
    <row r="62" spans="10:11" s="1" customFormat="1" ht="22.5" customHeight="1" x14ac:dyDescent="0.15">
      <c r="J62" s="2"/>
      <c r="K62" s="2"/>
    </row>
    <row r="63" spans="10:11" s="1" customFormat="1" ht="22.5" customHeight="1" x14ac:dyDescent="0.15">
      <c r="J63" s="2"/>
      <c r="K63" s="2"/>
    </row>
    <row r="64" spans="10:11" s="1" customFormat="1" ht="22.5" customHeight="1" x14ac:dyDescent="0.15">
      <c r="J64" s="2"/>
      <c r="K64" s="2"/>
    </row>
    <row r="65" spans="10:11" s="1" customFormat="1" ht="22.5" customHeight="1" x14ac:dyDescent="0.15">
      <c r="J65" s="2"/>
      <c r="K65" s="2"/>
    </row>
    <row r="66" spans="10:11" s="1" customFormat="1" ht="22.5" customHeight="1" x14ac:dyDescent="0.15">
      <c r="J66" s="2"/>
      <c r="K66" s="2"/>
    </row>
    <row r="67" spans="10:11" s="1" customFormat="1" ht="22.5" customHeight="1" x14ac:dyDescent="0.15">
      <c r="J67" s="2"/>
      <c r="K67" s="2"/>
    </row>
    <row r="68" spans="10:11" s="1" customFormat="1" ht="22.5" customHeight="1" x14ac:dyDescent="0.15">
      <c r="J68" s="2"/>
      <c r="K68" s="2"/>
    </row>
    <row r="69" spans="10:11" s="1" customFormat="1" ht="22.5" customHeight="1" x14ac:dyDescent="0.15">
      <c r="J69" s="2"/>
      <c r="K69" s="2"/>
    </row>
    <row r="70" spans="10:11" s="1" customFormat="1" ht="22.5" customHeight="1" x14ac:dyDescent="0.15">
      <c r="J70" s="2"/>
      <c r="K70" s="2"/>
    </row>
    <row r="71" spans="10:11" s="1" customFormat="1" ht="22.5" customHeight="1" x14ac:dyDescent="0.15">
      <c r="J71" s="2"/>
      <c r="K71" s="2"/>
    </row>
    <row r="72" spans="10:11" s="1" customFormat="1" ht="22.5" customHeight="1" x14ac:dyDescent="0.15">
      <c r="J72" s="2"/>
      <c r="K72" s="2"/>
    </row>
    <row r="73" spans="10:11" s="1" customFormat="1" ht="22.5" customHeight="1" x14ac:dyDescent="0.15">
      <c r="J73" s="2"/>
      <c r="K73" s="2"/>
    </row>
    <row r="74" spans="10:11" s="1" customFormat="1" ht="22.5" customHeight="1" x14ac:dyDescent="0.15">
      <c r="J74" s="2"/>
      <c r="K74" s="2"/>
    </row>
    <row r="75" spans="10:11" s="1" customFormat="1" ht="22.5" customHeight="1" x14ac:dyDescent="0.15">
      <c r="J75" s="2"/>
      <c r="K75" s="2"/>
    </row>
    <row r="76" spans="10:11" s="1" customFormat="1" ht="22.5" customHeight="1" x14ac:dyDescent="0.15">
      <c r="J76" s="2"/>
      <c r="K76" s="2"/>
    </row>
    <row r="77" spans="10:11" s="1" customFormat="1" ht="22.5" customHeight="1" x14ac:dyDescent="0.15">
      <c r="J77" s="2"/>
      <c r="K77" s="2"/>
    </row>
    <row r="78" spans="10:11" s="1" customFormat="1" ht="22.5" customHeight="1" x14ac:dyDescent="0.15">
      <c r="J78" s="2"/>
      <c r="K78" s="2"/>
    </row>
    <row r="79" spans="10:11" s="1" customFormat="1" ht="22.5" customHeight="1" x14ac:dyDescent="0.15">
      <c r="J79" s="2"/>
      <c r="K79" s="2"/>
    </row>
    <row r="80" spans="10:11" s="1" customFormat="1" ht="22.5" customHeight="1" x14ac:dyDescent="0.15">
      <c r="J80" s="2"/>
      <c r="K80" s="2"/>
    </row>
    <row r="81" spans="10:11" s="1" customFormat="1" ht="22.5" customHeight="1" x14ac:dyDescent="0.15">
      <c r="J81" s="2"/>
      <c r="K81" s="2"/>
    </row>
    <row r="82" spans="10:11" s="1" customFormat="1" ht="22.5" customHeight="1" x14ac:dyDescent="0.15">
      <c r="J82" s="2"/>
      <c r="K82" s="2"/>
    </row>
    <row r="83" spans="10:11" s="1" customFormat="1" ht="22.5" customHeight="1" x14ac:dyDescent="0.15">
      <c r="J83" s="2"/>
      <c r="K83" s="2"/>
    </row>
    <row r="84" spans="10:11" s="1" customFormat="1" ht="22.5" customHeight="1" x14ac:dyDescent="0.15">
      <c r="J84" s="2"/>
      <c r="K84" s="2"/>
    </row>
    <row r="85" spans="10:11" s="1" customFormat="1" ht="22.5" customHeight="1" x14ac:dyDescent="0.15">
      <c r="J85" s="2"/>
      <c r="K85" s="2"/>
    </row>
    <row r="86" spans="10:11" s="1" customFormat="1" ht="22.5" customHeight="1" x14ac:dyDescent="0.15">
      <c r="J86" s="2"/>
      <c r="K86" s="2"/>
    </row>
    <row r="87" spans="10:11" s="1" customFormat="1" ht="22.5" customHeight="1" x14ac:dyDescent="0.15">
      <c r="J87" s="2"/>
      <c r="K87" s="2"/>
    </row>
    <row r="88" spans="10:11" s="1" customFormat="1" ht="22.5" customHeight="1" x14ac:dyDescent="0.15">
      <c r="J88" s="2"/>
      <c r="K88" s="2"/>
    </row>
    <row r="89" spans="10:11" s="1" customFormat="1" ht="22.5" customHeight="1" x14ac:dyDescent="0.15">
      <c r="J89" s="2"/>
      <c r="K89" s="2"/>
    </row>
    <row r="90" spans="10:11" s="1" customFormat="1" ht="22.5" customHeight="1" x14ac:dyDescent="0.15">
      <c r="J90" s="2"/>
      <c r="K90" s="2"/>
    </row>
    <row r="91" spans="10:11" s="1" customFormat="1" ht="22.5" customHeight="1" x14ac:dyDescent="0.15">
      <c r="J91" s="2"/>
      <c r="K91" s="2"/>
    </row>
    <row r="92" spans="10:11" s="1" customFormat="1" ht="22.5" customHeight="1" x14ac:dyDescent="0.15">
      <c r="J92" s="2"/>
      <c r="K92" s="2"/>
    </row>
    <row r="93" spans="10:11" s="1" customFormat="1" ht="22.5" customHeight="1" x14ac:dyDescent="0.15">
      <c r="J93" s="2"/>
      <c r="K93" s="2"/>
    </row>
    <row r="94" spans="10:11" s="1" customFormat="1" ht="22.5" customHeight="1" x14ac:dyDescent="0.15">
      <c r="J94" s="2"/>
      <c r="K94" s="2"/>
    </row>
    <row r="95" spans="10:11" s="1" customFormat="1" ht="22.5" customHeight="1" x14ac:dyDescent="0.15">
      <c r="J95" s="2"/>
      <c r="K95" s="2"/>
    </row>
    <row r="96" spans="10:11" s="1" customFormat="1" ht="22.5" customHeight="1" x14ac:dyDescent="0.15">
      <c r="J96" s="2"/>
      <c r="K96" s="2"/>
    </row>
    <row r="97" spans="10:11" s="1" customFormat="1" ht="22.5" customHeight="1" x14ac:dyDescent="0.15">
      <c r="J97" s="2"/>
      <c r="K97" s="2"/>
    </row>
    <row r="98" spans="10:11" s="1" customFormat="1" ht="22.5" customHeight="1" x14ac:dyDescent="0.15">
      <c r="J98" s="2"/>
      <c r="K98" s="2"/>
    </row>
    <row r="99" spans="10:11" s="1" customFormat="1" ht="22.5" customHeight="1" x14ac:dyDescent="0.15">
      <c r="J99" s="2"/>
      <c r="K99" s="2"/>
    </row>
    <row r="100" spans="10:11" s="1" customFormat="1" ht="22.5" customHeight="1" x14ac:dyDescent="0.15">
      <c r="J100" s="2"/>
      <c r="K100" s="2"/>
    </row>
    <row r="101" spans="10:11" s="1" customFormat="1" ht="22.5" customHeight="1" x14ac:dyDescent="0.15">
      <c r="J101" s="2"/>
      <c r="K101" s="2"/>
    </row>
    <row r="102" spans="10:11" s="1" customFormat="1" ht="22.5" customHeight="1" x14ac:dyDescent="0.15">
      <c r="J102" s="2"/>
      <c r="K102" s="2"/>
    </row>
    <row r="103" spans="10:11" s="1" customFormat="1" ht="22.5" customHeight="1" x14ac:dyDescent="0.15">
      <c r="J103" s="2"/>
      <c r="K103" s="2"/>
    </row>
    <row r="104" spans="10:11" s="1" customFormat="1" ht="22.5" customHeight="1" x14ac:dyDescent="0.15">
      <c r="J104" s="2"/>
      <c r="K104" s="2"/>
    </row>
    <row r="105" spans="10:11" s="1" customFormat="1" ht="22.5" customHeight="1" x14ac:dyDescent="0.15">
      <c r="J105" s="2"/>
      <c r="K105" s="2"/>
    </row>
    <row r="106" spans="10:11" s="1" customFormat="1" ht="22.5" customHeight="1" x14ac:dyDescent="0.15">
      <c r="J106" s="2"/>
      <c r="K106" s="2"/>
    </row>
    <row r="107" spans="10:11" s="1" customFormat="1" ht="22.5" customHeight="1" x14ac:dyDescent="0.15">
      <c r="J107" s="2"/>
      <c r="K107" s="2"/>
    </row>
    <row r="108" spans="10:11" s="1" customFormat="1" ht="22.5" customHeight="1" x14ac:dyDescent="0.15">
      <c r="J108" s="2"/>
      <c r="K108" s="2"/>
    </row>
    <row r="109" spans="10:11" s="1" customFormat="1" ht="22.5" customHeight="1" x14ac:dyDescent="0.15">
      <c r="J109" s="2"/>
      <c r="K109" s="2"/>
    </row>
    <row r="110" spans="10:11" s="1" customFormat="1" ht="22.5" customHeight="1" x14ac:dyDescent="0.15">
      <c r="J110" s="2"/>
      <c r="K110" s="2"/>
    </row>
    <row r="111" spans="10:11" s="1" customFormat="1" ht="22.5" customHeight="1" x14ac:dyDescent="0.15">
      <c r="J111" s="2"/>
      <c r="K111" s="2"/>
    </row>
    <row r="112" spans="10:11" s="1" customFormat="1" ht="22.5" customHeight="1" x14ac:dyDescent="0.15">
      <c r="J112" s="2"/>
      <c r="K112" s="2"/>
    </row>
    <row r="113" spans="10:11" s="1" customFormat="1" ht="22.5" customHeight="1" x14ac:dyDescent="0.15">
      <c r="J113" s="2"/>
      <c r="K113" s="2"/>
    </row>
    <row r="114" spans="10:11" s="1" customFormat="1" ht="22.5" customHeight="1" x14ac:dyDescent="0.15">
      <c r="J114" s="2"/>
      <c r="K114" s="2"/>
    </row>
    <row r="115" spans="10:11" s="1" customFormat="1" ht="22.5" customHeight="1" x14ac:dyDescent="0.15">
      <c r="J115" s="2"/>
      <c r="K115" s="2"/>
    </row>
    <row r="116" spans="10:11" s="1" customFormat="1" ht="22.5" customHeight="1" x14ac:dyDescent="0.15">
      <c r="J116" s="2"/>
      <c r="K116" s="2"/>
    </row>
    <row r="117" spans="10:11" s="1" customFormat="1" ht="22.5" customHeight="1" x14ac:dyDescent="0.15">
      <c r="J117" s="2"/>
      <c r="K117" s="2"/>
    </row>
    <row r="118" spans="10:11" s="1" customFormat="1" ht="22.5" customHeight="1" x14ac:dyDescent="0.15">
      <c r="J118" s="2"/>
      <c r="K118" s="2"/>
    </row>
    <row r="119" spans="10:11" s="1" customFormat="1" ht="22.5" customHeight="1" x14ac:dyDescent="0.15">
      <c r="J119" s="2"/>
      <c r="K119" s="2"/>
    </row>
    <row r="120" spans="10:11" s="1" customFormat="1" ht="22.5" customHeight="1" x14ac:dyDescent="0.15">
      <c r="J120" s="2"/>
      <c r="K120" s="2"/>
    </row>
    <row r="121" spans="10:11" s="1" customFormat="1" ht="22.5" customHeight="1" x14ac:dyDescent="0.15">
      <c r="J121" s="2"/>
      <c r="K121" s="2"/>
    </row>
    <row r="122" spans="10:11" s="1" customFormat="1" ht="22.5" customHeight="1" x14ac:dyDescent="0.15">
      <c r="J122" s="2"/>
      <c r="K122" s="2"/>
    </row>
    <row r="123" spans="10:11" s="1" customFormat="1" ht="22.5" customHeight="1" x14ac:dyDescent="0.15">
      <c r="J123" s="2"/>
      <c r="K123" s="2"/>
    </row>
    <row r="124" spans="10:11" s="1" customFormat="1" ht="22.5" customHeight="1" x14ac:dyDescent="0.15">
      <c r="J124" s="2"/>
      <c r="K124" s="2"/>
    </row>
    <row r="125" spans="10:11" s="1" customFormat="1" ht="22.5" customHeight="1" x14ac:dyDescent="0.15">
      <c r="J125" s="2"/>
      <c r="K125" s="2"/>
    </row>
    <row r="126" spans="10:11" s="1" customFormat="1" ht="22.5" customHeight="1" x14ac:dyDescent="0.15">
      <c r="J126" s="2"/>
      <c r="K126" s="2"/>
    </row>
    <row r="127" spans="10:11" s="1" customFormat="1" ht="22.5" customHeight="1" x14ac:dyDescent="0.15">
      <c r="J127" s="2"/>
      <c r="K127" s="2"/>
    </row>
    <row r="128" spans="10:11" s="1" customFormat="1" ht="22.5" customHeight="1" x14ac:dyDescent="0.15">
      <c r="J128" s="2"/>
      <c r="K128" s="2"/>
    </row>
    <row r="129" spans="10:11" s="1" customFormat="1" ht="22.5" customHeight="1" x14ac:dyDescent="0.15">
      <c r="J129" s="2"/>
      <c r="K129" s="2"/>
    </row>
    <row r="130" spans="10:11" s="1" customFormat="1" ht="22.5" customHeight="1" x14ac:dyDescent="0.15">
      <c r="J130" s="2"/>
      <c r="K130" s="2"/>
    </row>
    <row r="131" spans="10:11" s="1" customFormat="1" ht="22.5" customHeight="1" x14ac:dyDescent="0.15">
      <c r="J131" s="2"/>
      <c r="K131" s="2"/>
    </row>
    <row r="132" spans="10:11" s="1" customFormat="1" ht="22.5" customHeight="1" x14ac:dyDescent="0.15">
      <c r="J132" s="2"/>
      <c r="K132" s="2"/>
    </row>
    <row r="133" spans="10:11" s="1" customFormat="1" ht="22.5" customHeight="1" x14ac:dyDescent="0.15">
      <c r="J133" s="2"/>
      <c r="K133" s="2"/>
    </row>
    <row r="134" spans="10:11" s="1" customFormat="1" ht="22.5" customHeight="1" x14ac:dyDescent="0.15">
      <c r="J134" s="2"/>
      <c r="K134" s="2"/>
    </row>
    <row r="135" spans="10:11" s="1" customFormat="1" ht="22.5" customHeight="1" x14ac:dyDescent="0.15">
      <c r="J135" s="2"/>
      <c r="K135" s="2"/>
    </row>
    <row r="136" spans="10:11" s="1" customFormat="1" ht="22.5" customHeight="1" x14ac:dyDescent="0.15">
      <c r="J136" s="2"/>
      <c r="K136" s="2"/>
    </row>
    <row r="137" spans="10:11" s="1" customFormat="1" ht="22.5" customHeight="1" x14ac:dyDescent="0.15">
      <c r="J137" s="2"/>
      <c r="K137" s="2"/>
    </row>
    <row r="138" spans="10:11" s="1" customFormat="1" ht="22.5" customHeight="1" x14ac:dyDescent="0.15">
      <c r="J138" s="2"/>
      <c r="K138" s="2"/>
    </row>
    <row r="139" spans="10:11" s="1" customFormat="1" ht="22.5" customHeight="1" x14ac:dyDescent="0.15">
      <c r="J139" s="2"/>
      <c r="K139" s="2"/>
    </row>
    <row r="140" spans="10:11" s="1" customFormat="1" ht="22.5" customHeight="1" x14ac:dyDescent="0.15">
      <c r="J140" s="2"/>
      <c r="K140" s="2"/>
    </row>
    <row r="141" spans="10:11" s="1" customFormat="1" ht="22.5" customHeight="1" x14ac:dyDescent="0.15">
      <c r="J141" s="2"/>
      <c r="K141" s="2"/>
    </row>
    <row r="142" spans="10:11" s="1" customFormat="1" ht="22.5" customHeight="1" x14ac:dyDescent="0.15">
      <c r="J142" s="2"/>
      <c r="K142" s="2"/>
    </row>
    <row r="143" spans="10:11" s="1" customFormat="1" ht="22.5" customHeight="1" x14ac:dyDescent="0.15">
      <c r="J143" s="2"/>
      <c r="K143" s="2"/>
    </row>
    <row r="144" spans="10:11" s="1" customFormat="1" ht="22.5" customHeight="1" x14ac:dyDescent="0.15">
      <c r="J144" s="2"/>
      <c r="K144" s="2"/>
    </row>
    <row r="145" spans="10:11" s="1" customFormat="1" ht="22.5" customHeight="1" x14ac:dyDescent="0.15">
      <c r="J145" s="2"/>
      <c r="K145" s="2"/>
    </row>
    <row r="146" spans="10:11" s="1" customFormat="1" ht="22.5" customHeight="1" x14ac:dyDescent="0.15">
      <c r="J146" s="2"/>
      <c r="K146" s="2"/>
    </row>
    <row r="147" spans="10:11" s="1" customFormat="1" ht="22.5" customHeight="1" x14ac:dyDescent="0.15">
      <c r="J147" s="2"/>
      <c r="K147" s="2"/>
    </row>
    <row r="148" spans="10:11" s="1" customFormat="1" ht="22.5" customHeight="1" x14ac:dyDescent="0.15">
      <c r="J148" s="2"/>
      <c r="K148" s="2"/>
    </row>
    <row r="149" spans="10:11" s="1" customFormat="1" ht="22.5" customHeight="1" x14ac:dyDescent="0.15">
      <c r="J149" s="2"/>
      <c r="K149" s="2"/>
    </row>
    <row r="150" spans="10:11" s="1" customFormat="1" ht="22.5" customHeight="1" x14ac:dyDescent="0.15">
      <c r="J150" s="2"/>
      <c r="K150" s="2"/>
    </row>
    <row r="151" spans="10:11" s="1" customFormat="1" ht="22.5" customHeight="1" x14ac:dyDescent="0.15">
      <c r="J151" s="2"/>
      <c r="K151" s="2"/>
    </row>
    <row r="152" spans="10:11" s="1" customFormat="1" ht="22.5" customHeight="1" x14ac:dyDescent="0.15">
      <c r="J152" s="2"/>
      <c r="K152" s="2"/>
    </row>
    <row r="153" spans="10:11" s="1" customFormat="1" ht="22.5" customHeight="1" x14ac:dyDescent="0.15">
      <c r="J153" s="2"/>
      <c r="K153" s="2"/>
    </row>
    <row r="154" spans="10:11" s="1" customFormat="1" ht="22.5" customHeight="1" x14ac:dyDescent="0.15">
      <c r="J154" s="2"/>
      <c r="K154" s="2"/>
    </row>
    <row r="155" spans="10:11" s="1" customFormat="1" ht="22.5" customHeight="1" x14ac:dyDescent="0.15">
      <c r="J155" s="2"/>
      <c r="K155" s="2"/>
    </row>
  </sheetData>
  <sheetProtection sheet="1" objects="1" scenarios="1" selectLockedCells="1"/>
  <protectedRanges>
    <protectedRange password="E9A4" sqref="B8 B9 D7:I7 D9:I10" name="範囲1"/>
  </protectedRanges>
  <mergeCells count="15">
    <mergeCell ref="D12:I12"/>
    <mergeCell ref="C30:I30"/>
    <mergeCell ref="C34:H34"/>
    <mergeCell ref="C22:C23"/>
    <mergeCell ref="D22:D23"/>
    <mergeCell ref="C24:H24"/>
    <mergeCell ref="C28:C29"/>
    <mergeCell ref="D28:D29"/>
    <mergeCell ref="F1:G1"/>
    <mergeCell ref="B1:E1"/>
    <mergeCell ref="B9:B10"/>
    <mergeCell ref="B2:C3"/>
    <mergeCell ref="B4:C4"/>
    <mergeCell ref="B5:C5"/>
    <mergeCell ref="B6:C6"/>
  </mergeCells>
  <phoneticPr fontId="3"/>
  <dataValidations count="8">
    <dataValidation allowBlank="1" showInputMessage="1" showErrorMessage="1" prompt="ここには入力しないでください" sqref="D8:I8 D5:I6"/>
    <dataValidation type="whole" allowBlank="1" showInputMessage="1" showErrorMessage="1" sqref="D4">
      <formula1>0</formula1>
      <formula2>50</formula2>
    </dataValidation>
    <dataValidation type="whole" allowBlank="1" showInputMessage="1" showErrorMessage="1" sqref="E4 I4">
      <formula1>0</formula1>
      <formula2>100</formula2>
    </dataValidation>
    <dataValidation type="whole" allowBlank="1" showInputMessage="1" showErrorMessage="1" sqref="F4">
      <formula1>0</formula1>
      <formula2>150</formula2>
    </dataValidation>
    <dataValidation type="whole" allowBlank="1" showInputMessage="1" showErrorMessage="1" sqref="G4 H4">
      <formula1>0</formula1>
      <formula2>200</formula2>
    </dataValidation>
    <dataValidation type="decimal" allowBlank="1" showInputMessage="1" showErrorMessage="1" sqref="D9:I9">
      <formula1>1</formula1>
      <formula2>7</formula2>
    </dataValidation>
    <dataValidation type="decimal" allowBlank="1" showInputMessage="1" showErrorMessage="1" sqref="D7:I7">
      <formula1>0.5</formula1>
      <formula2>4</formula2>
    </dataValidation>
    <dataValidation type="decimal" operator="lessThan" allowBlank="1" showInputMessage="1" showErrorMessage="1" sqref="H1">
      <formula1>5.3</formula1>
    </dataValidation>
  </dataValidations>
  <pageMargins left="0.98425196850393704" right="0.78740157480314965" top="0.59055118110236227"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F5" sqref="F5"/>
    </sheetView>
  </sheetViews>
  <sheetFormatPr defaultRowHeight="14.25" x14ac:dyDescent="0.15"/>
  <cols>
    <col min="1" max="1" width="5.875" style="77" customWidth="1"/>
    <col min="2" max="2" width="12.625" style="82" customWidth="1"/>
    <col min="3" max="3" width="73.625" style="74" customWidth="1"/>
    <col min="4" max="7" width="4.75" style="74" customWidth="1"/>
    <col min="8" max="16384" width="9" style="74"/>
  </cols>
  <sheetData>
    <row r="1" spans="1:3" ht="52.5" customHeight="1" x14ac:dyDescent="0.15">
      <c r="A1" s="113" t="s">
        <v>46</v>
      </c>
      <c r="B1" s="113"/>
      <c r="C1" s="113"/>
    </row>
    <row r="2" spans="1:3" ht="96" customHeight="1" x14ac:dyDescent="0.15">
      <c r="A2" s="114" t="s">
        <v>63</v>
      </c>
      <c r="B2" s="115"/>
      <c r="C2" s="116"/>
    </row>
    <row r="3" spans="1:3" ht="80.25" customHeight="1" x14ac:dyDescent="0.15">
      <c r="A3" s="75">
        <v>1</v>
      </c>
      <c r="B3" s="81" t="s">
        <v>54</v>
      </c>
      <c r="C3" s="76" t="s">
        <v>45</v>
      </c>
    </row>
    <row r="4" spans="1:3" ht="80.25" customHeight="1" x14ac:dyDescent="0.15">
      <c r="A4" s="75">
        <v>2</v>
      </c>
      <c r="B4" s="81" t="s">
        <v>55</v>
      </c>
      <c r="C4" s="76" t="s">
        <v>74</v>
      </c>
    </row>
    <row r="5" spans="1:3" ht="80.25" customHeight="1" x14ac:dyDescent="0.15">
      <c r="A5" s="75">
        <v>3</v>
      </c>
      <c r="B5" s="81" t="s">
        <v>57</v>
      </c>
      <c r="C5" s="80" t="s">
        <v>56</v>
      </c>
    </row>
    <row r="6" spans="1:3" ht="80.25" customHeight="1" x14ac:dyDescent="0.15">
      <c r="A6" s="75">
        <v>4</v>
      </c>
      <c r="B6" s="81" t="s">
        <v>58</v>
      </c>
      <c r="C6" s="76" t="s">
        <v>50</v>
      </c>
    </row>
    <row r="7" spans="1:3" ht="80.25" customHeight="1" x14ac:dyDescent="0.15">
      <c r="A7" s="75">
        <v>5</v>
      </c>
      <c r="B7" s="81" t="s">
        <v>59</v>
      </c>
      <c r="C7" s="76" t="s">
        <v>70</v>
      </c>
    </row>
    <row r="8" spans="1:3" ht="80.25" customHeight="1" x14ac:dyDescent="0.15">
      <c r="A8" s="75">
        <v>6</v>
      </c>
      <c r="B8" s="81" t="s">
        <v>60</v>
      </c>
      <c r="C8" s="76" t="s">
        <v>67</v>
      </c>
    </row>
    <row r="9" spans="1:3" ht="80.25" customHeight="1" x14ac:dyDescent="0.15">
      <c r="A9" s="75">
        <v>7</v>
      </c>
      <c r="B9" s="81" t="s">
        <v>61</v>
      </c>
      <c r="C9" s="76" t="s">
        <v>68</v>
      </c>
    </row>
    <row r="10" spans="1:3" ht="80.25" customHeight="1" x14ac:dyDescent="0.15">
      <c r="A10" s="75">
        <v>8</v>
      </c>
      <c r="B10" s="81" t="s">
        <v>62</v>
      </c>
      <c r="C10" s="76" t="s">
        <v>69</v>
      </c>
    </row>
    <row r="11" spans="1:3" ht="21.75" customHeight="1" x14ac:dyDescent="0.15"/>
    <row r="12" spans="1:3" ht="21.75" customHeight="1" x14ac:dyDescent="0.15"/>
    <row r="13" spans="1:3" ht="21.75" customHeight="1" x14ac:dyDescent="0.15"/>
    <row r="14" spans="1:3" ht="21.75" customHeight="1" x14ac:dyDescent="0.15"/>
    <row r="15" spans="1:3" ht="21.75" customHeight="1" x14ac:dyDescent="0.15"/>
    <row r="16" spans="1:3" ht="21.75" customHeight="1" x14ac:dyDescent="0.15"/>
    <row r="17" ht="21.75" customHeight="1" x14ac:dyDescent="0.15"/>
    <row r="18" ht="21.75" customHeight="1" x14ac:dyDescent="0.15"/>
    <row r="19" ht="21.75" customHeight="1" x14ac:dyDescent="0.15"/>
    <row r="20" ht="21.75" customHeight="1" x14ac:dyDescent="0.15"/>
    <row r="21" ht="21.75" customHeight="1" x14ac:dyDescent="0.15"/>
    <row r="22" ht="21.75" customHeight="1" x14ac:dyDescent="0.15"/>
    <row r="23" ht="21.75" customHeight="1" x14ac:dyDescent="0.15"/>
    <row r="24" ht="21.75" customHeight="1" x14ac:dyDescent="0.15"/>
    <row r="25" ht="21.75" customHeight="1" x14ac:dyDescent="0.15"/>
    <row r="26" ht="21.75" customHeight="1" x14ac:dyDescent="0.15"/>
    <row r="27" ht="21.75" customHeight="1" x14ac:dyDescent="0.15"/>
    <row r="28" ht="21.75" customHeight="1" x14ac:dyDescent="0.15"/>
  </sheetData>
  <mergeCells count="2">
    <mergeCell ref="A1:C1"/>
    <mergeCell ref="A2:C2"/>
  </mergeCells>
  <phoneticPr fontId="3"/>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計算シート</vt:lpstr>
      <vt:lpstr>説明</vt:lpstr>
    </vt:vector>
  </TitlesOfParts>
  <Company>公益財団法人 東京都農林水産振興財団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 東京都農林水産振興財団</dc:creator>
  <cp:lastModifiedBy>公益財団法人 東京都農林水産振興財団</cp:lastModifiedBy>
  <cp:lastPrinted>2019-03-03T05:37:36Z</cp:lastPrinted>
  <dcterms:created xsi:type="dcterms:W3CDTF">2018-11-28T08:29:32Z</dcterms:created>
  <dcterms:modified xsi:type="dcterms:W3CDTF">2019-03-03T23:54:00Z</dcterms:modified>
</cp:coreProperties>
</file>